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811"/>
  <workbookPr codeName="ThisWorkbook"/>
  <mc:AlternateContent xmlns:mc="http://schemas.openxmlformats.org/markup-compatibility/2006">
    <mc:Choice Requires="x15">
      <x15ac:absPath xmlns:x15ac="http://schemas.microsoft.com/office/spreadsheetml/2010/11/ac" url="/Users/zbb/Desktop/Licoln homework/project/taining record/furniture/"/>
    </mc:Choice>
  </mc:AlternateContent>
  <xr:revisionPtr revIDLastSave="0" documentId="13_ncr:1_{E5C7BF2D-3BBC-DF49-887E-C9E63AD3E9A7}" xr6:coauthVersionLast="47" xr6:coauthVersionMax="47" xr10:uidLastSave="{00000000-0000-0000-0000-000000000000}"/>
  <bookViews>
    <workbookView xWindow="0" yWindow="500" windowWidth="25600" windowHeight="15500" xr2:uid="{00000000-000D-0000-FFFF-FFFF00000000}"/>
  </bookViews>
  <sheets>
    <sheet name="SALES" sheetId="1" r:id="rId1"/>
    <sheet name="Sheet1" sheetId="2" r:id="rId2"/>
  </sheets>
  <definedNames>
    <definedName name="_xlnm.Print_Titles" localSheetId="0">SALES!$1:$1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160" i="1" l="1"/>
  <c r="K123" i="1"/>
  <c r="K164" i="1"/>
  <c r="K165" i="1"/>
  <c r="K166" i="1"/>
  <c r="K167" i="1"/>
  <c r="K168" i="1"/>
  <c r="K169" i="1"/>
  <c r="K170" i="1"/>
  <c r="K171" i="1"/>
  <c r="K172" i="1"/>
  <c r="K173" i="1"/>
  <c r="K174" i="1"/>
  <c r="K175" i="1"/>
  <c r="K176" i="1"/>
  <c r="K177" i="1"/>
  <c r="K178" i="1"/>
  <c r="K179" i="1"/>
  <c r="K180" i="1"/>
  <c r="K181" i="1"/>
  <c r="F182" i="1"/>
  <c r="K182" i="1"/>
  <c r="F183" i="1"/>
  <c r="K183" i="1"/>
  <c r="F184" i="1"/>
  <c r="K184" i="1"/>
  <c r="F185" i="1"/>
  <c r="K185" i="1"/>
  <c r="K94" i="1"/>
  <c r="K138" i="1"/>
  <c r="K140" i="1"/>
  <c r="K144" i="1"/>
  <c r="K145" i="1"/>
  <c r="K146" i="1"/>
  <c r="K147" i="1"/>
  <c r="K148" i="1"/>
  <c r="K149" i="1"/>
  <c r="K150" i="1"/>
  <c r="K151" i="1"/>
  <c r="K153" i="1"/>
  <c r="K154" i="1"/>
  <c r="K155" i="1"/>
  <c r="K156" i="1"/>
  <c r="K157" i="1"/>
  <c r="K159" i="1"/>
  <c r="K158" i="1"/>
  <c r="K161" i="1"/>
  <c r="K162" i="1"/>
  <c r="F186" i="1"/>
  <c r="K186" i="1"/>
  <c r="K121" i="1"/>
  <c r="K120" i="1"/>
  <c r="K122" i="1"/>
  <c r="K124" i="1"/>
  <c r="K125" i="1"/>
  <c r="K127" i="1"/>
  <c r="K130" i="1"/>
  <c r="K131" i="1"/>
  <c r="K132" i="1"/>
  <c r="K133" i="1"/>
  <c r="K136" i="1"/>
  <c r="K105" i="1"/>
  <c r="K106" i="1"/>
  <c r="K107" i="1"/>
  <c r="K108" i="1"/>
  <c r="F109" i="1"/>
  <c r="K109" i="1"/>
  <c r="K110" i="1"/>
  <c r="K113" i="1"/>
  <c r="K114" i="1"/>
  <c r="K117" i="1"/>
  <c r="K119" i="1"/>
  <c r="F102" i="1"/>
  <c r="K102" i="1"/>
  <c r="K99" i="1"/>
  <c r="K95" i="1"/>
  <c r="K96" i="1"/>
  <c r="K97" i="1"/>
  <c r="K100" i="1"/>
  <c r="K104" i="1"/>
  <c r="K137" i="1"/>
  <c r="I188" i="1"/>
  <c r="K187" i="1"/>
  <c r="F187" i="1"/>
  <c r="K77" i="1"/>
  <c r="F83" i="1"/>
  <c r="K81" i="1"/>
  <c r="K88" i="1"/>
  <c r="K89" i="1"/>
  <c r="K91" i="1"/>
  <c r="K64" i="1"/>
  <c r="K78" i="1"/>
  <c r="K80" i="1"/>
  <c r="K92" i="1"/>
  <c r="K75" i="1"/>
  <c r="F57" i="1"/>
  <c r="K57" i="1"/>
  <c r="K58" i="1"/>
  <c r="F59" i="1"/>
  <c r="K59" i="1"/>
  <c r="K62" i="1"/>
  <c r="K65" i="1"/>
  <c r="F66" i="1"/>
  <c r="K66" i="1"/>
  <c r="K46" i="1"/>
  <c r="K47" i="1"/>
  <c r="K48" i="1"/>
  <c r="K49" i="1"/>
  <c r="K51" i="1"/>
  <c r="K52" i="1"/>
  <c r="K53" i="1"/>
  <c r="K55" i="1"/>
  <c r="K56" i="1"/>
  <c r="K45" i="1"/>
  <c r="K44" i="1"/>
  <c r="K34" i="1"/>
  <c r="K17" i="1"/>
  <c r="K19" i="1"/>
  <c r="K25" i="1"/>
  <c r="K27" i="1"/>
  <c r="K30" i="1"/>
  <c r="K31" i="1"/>
  <c r="K32" i="1"/>
  <c r="K33" i="1"/>
  <c r="K35" i="1"/>
  <c r="K37" i="1"/>
  <c r="K38" i="1"/>
  <c r="K39" i="1"/>
  <c r="K40" i="1"/>
  <c r="K41" i="1"/>
  <c r="K18" i="1"/>
  <c r="K20" i="1"/>
  <c r="K22" i="1"/>
  <c r="K24" i="1"/>
  <c r="K42" i="1"/>
  <c r="K43" i="1"/>
  <c r="K13" i="1"/>
  <c r="K15" i="1"/>
  <c r="K16" i="1"/>
  <c r="K7" i="1"/>
  <c r="F188" i="1" l="1"/>
</calcChain>
</file>

<file path=xl/sharedStrings.xml><?xml version="1.0" encoding="utf-8"?>
<sst xmlns="http://schemas.openxmlformats.org/spreadsheetml/2006/main" count="856" uniqueCount="173">
  <si>
    <t>Total</t>
  </si>
  <si>
    <t>sofa</t>
  </si>
  <si>
    <t>bed</t>
  </si>
  <si>
    <t>sold</t>
  </si>
  <si>
    <t>selling</t>
  </si>
  <si>
    <t>Sleepyhead King mattress - Balance</t>
  </si>
  <si>
    <t>Tan leather couches x 2</t>
  </si>
  <si>
    <t>Free leather couch</t>
  </si>
  <si>
    <t>Trademe</t>
  </si>
  <si>
    <t>Facebook</t>
  </si>
  <si>
    <t>King Headboard</t>
  </si>
  <si>
    <t>5 Seater Leather couch</t>
  </si>
  <si>
    <t>8x4 Trailer</t>
  </si>
  <si>
    <t>motor</t>
  </si>
  <si>
    <t>Kubu Dining Table</t>
  </si>
  <si>
    <t>furniture</t>
  </si>
  <si>
    <t>Trundle bed with SereneSleep mattress</t>
  </si>
  <si>
    <t>Sleepyhead Queen bed - Chiropractic</t>
  </si>
  <si>
    <t>Sleepyhead Queen bed - Chiropractic Aruba</t>
  </si>
  <si>
    <t>Nood double sofa bed</t>
  </si>
  <si>
    <t>Sleepyhead Super King Mattress</t>
  </si>
  <si>
    <t>Sleepyhead King bed</t>
  </si>
  <si>
    <t>Sleepyhead King mattress - Matrix</t>
  </si>
  <si>
    <t>Black Leather couches x 2</t>
  </si>
  <si>
    <t>10 x 5 trailer</t>
  </si>
  <si>
    <t>Lazy Chair</t>
  </si>
  <si>
    <t>Hunter leather couches x 2</t>
  </si>
  <si>
    <t>Mckenzin &amp; Wills Red Leather Couch</t>
  </si>
  <si>
    <t>John Deere STX38 Yellow deck Ride On</t>
  </si>
  <si>
    <t>John Deere STX38 Black deck Ride On</t>
  </si>
  <si>
    <t>Harvey Norman Red Leather Couch</t>
  </si>
  <si>
    <t>Offline</t>
  </si>
  <si>
    <t>Sleepyhead King Sanctuary Mattress</t>
  </si>
  <si>
    <t>Beautyrest King bed Conniesur</t>
  </si>
  <si>
    <t>Beautyrest Black 
Super King Beyond Grandeur Plush</t>
  </si>
  <si>
    <t>Brown Leather Couch</t>
  </si>
  <si>
    <t>Vintage leather couch</t>
  </si>
  <si>
    <t>Beautyrest Super King Bed</t>
  </si>
  <si>
    <t>King Koil King Bed</t>
  </si>
  <si>
    <t xml:space="preserve">Sleepyhead Queen bed - Sanctuary </t>
  </si>
  <si>
    <t>Beautyrest Queen bed</t>
  </si>
  <si>
    <t xml:space="preserve">Le forge 3 seater </t>
  </si>
  <si>
    <t>King Koil Queen Bed</t>
  </si>
  <si>
    <t>8 x 5 Trailer</t>
  </si>
  <si>
    <t>Red Leather Chesterfield Lounge Suite</t>
  </si>
  <si>
    <t>King bed base</t>
  </si>
  <si>
    <t>Sofa</t>
  </si>
  <si>
    <t>Own use</t>
  </si>
  <si>
    <t xml:space="preserve">Sleepyhead King Mattress - Sanctuary </t>
  </si>
  <si>
    <t>Nood double sofa bed x 2</t>
  </si>
  <si>
    <t xml:space="preserve">Sleepyhead queen bed </t>
  </si>
  <si>
    <t>Queen bed base</t>
  </si>
  <si>
    <t xml:space="preserve">Super king headboard </t>
  </si>
  <si>
    <t>Super King Bed - Sanctuary</t>
  </si>
  <si>
    <t>7x4 Trailer</t>
  </si>
  <si>
    <t>6x3.9 Trailer</t>
  </si>
  <si>
    <t>John Deere L110</t>
  </si>
  <si>
    <t>Beautyrest Queen mattress</t>
  </si>
  <si>
    <t>Sleepyhead King Single</t>
  </si>
  <si>
    <t>Beautyrest Superking bed</t>
  </si>
  <si>
    <t>La-Z-Boy 3 Seater Leather couch</t>
  </si>
  <si>
    <t>Queen headboard</t>
  </si>
  <si>
    <t>Briford 7x4 900mm trailer</t>
  </si>
  <si>
    <t>Sleepyhead Queen bed - Serenity Series 6</t>
  </si>
  <si>
    <t>Recliner Chair</t>
  </si>
  <si>
    <t>2x LUCA HENDRIX II LEATHER CHAIR</t>
  </si>
  <si>
    <t>Tandem Trailer</t>
  </si>
  <si>
    <t>Husqvarna 1542 Ride On Lawnmower</t>
  </si>
  <si>
    <t>La-Z-Boy 2 Seater Leather couch suite</t>
  </si>
  <si>
    <t>Chestfield 2 seater couch</t>
  </si>
  <si>
    <t>2 recliner chairs</t>
  </si>
  <si>
    <t>2x Leather recliner armchairs</t>
  </si>
  <si>
    <t>Couch and dining table with 4 chairs</t>
  </si>
  <si>
    <t xml:space="preserve">Dyson vaccums </t>
  </si>
  <si>
    <t>Chestfield 3 seater couch</t>
  </si>
  <si>
    <t>Black Leather Lounge Suites 3 + 2 seaters from Asko design</t>
  </si>
  <si>
    <t>2 x STRESS FREE leather Recliner chairs with footstools from McKenzie &amp; Willis</t>
  </si>
  <si>
    <t xml:space="preserve">Super King Bed Base with Headboard </t>
  </si>
  <si>
    <t>Leather Chair with footstoll</t>
  </si>
  <si>
    <t>Queen bed split base</t>
  </si>
  <si>
    <t xml:space="preserve">King Rimu Headboard </t>
  </si>
  <si>
    <t>8.5x5 trailer</t>
  </si>
  <si>
    <t>Nood 3 seater leather couch</t>
  </si>
  <si>
    <t>Lounge suite</t>
  </si>
  <si>
    <t>Beautyrest King bed recharge</t>
  </si>
  <si>
    <t>IMG Recliner Chair with stool</t>
  </si>
  <si>
    <t>John Deere L110 with Sweeper</t>
  </si>
  <si>
    <t>Briford 6x4 900mm trailer</t>
  </si>
  <si>
    <t>Briford 7x4 trailer</t>
  </si>
  <si>
    <t>Double Horse Float</t>
  </si>
  <si>
    <t>Beautyrest Reign Firm Super King Bed</t>
  </si>
  <si>
    <t>John Deere Sweeper</t>
  </si>
  <si>
    <t>8x5 Trailer</t>
  </si>
  <si>
    <t>8x5 Roadchef Tandem Trailer</t>
  </si>
  <si>
    <t>Trundler Bed</t>
  </si>
  <si>
    <t>Beautyrest King bed with headboard</t>
  </si>
  <si>
    <t>Chesterfield Style Couch</t>
  </si>
  <si>
    <t>Luca 3 Seater Couch</t>
  </si>
  <si>
    <t>Nood sofa bed</t>
  </si>
  <si>
    <t>La-Z-Boy L Shape Leather Lounge Suite</t>
  </si>
  <si>
    <t>Free King Bed with Headboard</t>
  </si>
  <si>
    <t>SleepyHead Sanctuary Queen Mattress</t>
  </si>
  <si>
    <t>Leather Chesterfield 3 + 2 Seater Suite</t>
  </si>
  <si>
    <t>John Deere Zero Turn Z235</t>
  </si>
  <si>
    <t>Sleepyhead Queen Mattress Matrix</t>
  </si>
  <si>
    <t>2 seater sofa Nood</t>
  </si>
  <si>
    <t>bedside tables and tallboy</t>
  </si>
  <si>
    <t>John Deere Zero Turn Z425</t>
  </si>
  <si>
    <t>Trailer 7x4</t>
  </si>
  <si>
    <t>60 + 24</t>
  </si>
  <si>
    <t>2 seater and one seater couch</t>
  </si>
  <si>
    <t>DeWalt Charger</t>
  </si>
  <si>
    <t>Queen mattress Sleepyhead</t>
  </si>
  <si>
    <t>Yamaha Grizzly 125</t>
  </si>
  <si>
    <t>Vehicle Access Ramp</t>
  </si>
  <si>
    <t>Leather 3 seater couch</t>
  </si>
  <si>
    <t>Luca Chair</t>
  </si>
  <si>
    <t>Briford 8x4 Single Axle Trailer</t>
  </si>
  <si>
    <t>John Deere LA105 Ride On Lawn Mower</t>
  </si>
  <si>
    <t xml:space="preserve">6x4 Trailer </t>
  </si>
  <si>
    <t xml:space="preserve">2 x single bed </t>
  </si>
  <si>
    <t>Beautyrest Super King Mattress</t>
  </si>
  <si>
    <t>2x two seater fabirc couches</t>
  </si>
  <si>
    <t>Leather Chesterfield 3 Seater couch</t>
  </si>
  <si>
    <t>Leather Chesterfield 2 Seater couch</t>
  </si>
  <si>
    <t>Sleepyhead Queen mattress</t>
  </si>
  <si>
    <t>3 red bar stools</t>
  </si>
  <si>
    <t>Outdoor table with umbrella</t>
  </si>
  <si>
    <t>outdoor</t>
  </si>
  <si>
    <t>Stressless Chair</t>
  </si>
  <si>
    <t>Sleepyhead Queen bed</t>
  </si>
  <si>
    <t>Sleepyhead King mattress</t>
  </si>
  <si>
    <t>King Single Electric Bed</t>
  </si>
  <si>
    <t>King mattress</t>
  </si>
  <si>
    <t>King single mattress</t>
  </si>
  <si>
    <t xml:space="preserve">Nood Leather couch </t>
  </si>
  <si>
    <t>Wooden Bench</t>
  </si>
  <si>
    <t>Wooden Bench 2</t>
  </si>
  <si>
    <t>John Deere LTR180 Ride on
Fixing fee $1144</t>
  </si>
  <si>
    <t>Freedom 3 seater leather couch</t>
  </si>
  <si>
    <t xml:space="preserve">Kubu TV unit and Buffet </t>
  </si>
  <si>
    <t>Auction</t>
  </si>
  <si>
    <t>2 Armchairs from Nood</t>
  </si>
  <si>
    <t>Kubu Coffee Table</t>
  </si>
  <si>
    <t>Luca 3 + 2 Seater Couches</t>
  </si>
  <si>
    <t>WeChat</t>
  </si>
  <si>
    <t>Super King bed</t>
  </si>
  <si>
    <t>Queen bed</t>
  </si>
  <si>
    <t>MTD Ride On With Sweeper</t>
  </si>
  <si>
    <t>Luca 3 Seater Couch with 2 Chairs</t>
  </si>
  <si>
    <t>Husqvarna Z242F Zero Turn Ride On Lawn Mower</t>
  </si>
  <si>
    <t>Honda TRX420</t>
  </si>
  <si>
    <t>Luca 3.5 Seater fabric couch</t>
  </si>
  <si>
    <t>Luca 1 Seater fabric armchair</t>
  </si>
  <si>
    <t>Outdoor table</t>
  </si>
  <si>
    <t>Hunter Fabric couch 3 seater</t>
  </si>
  <si>
    <t>Farmers 3 seater fabric couch</t>
  </si>
  <si>
    <t>Harvey Norman Leather couch 2 seater</t>
  </si>
  <si>
    <t>Sleepyhead Super King bed - Matrix</t>
  </si>
  <si>
    <t>Stressfree chair</t>
  </si>
  <si>
    <t>Sofa bed</t>
  </si>
  <si>
    <t>SleepMaker King bed</t>
  </si>
  <si>
    <t>Product Name</t>
  </si>
  <si>
    <t>Category name</t>
  </si>
  <si>
    <t>Status name</t>
  </si>
  <si>
    <t>Buy Date</t>
  </si>
  <si>
    <t>Buy Price</t>
  </si>
  <si>
    <t>Buy Platform</t>
  </si>
  <si>
    <t>Sell Date</t>
  </si>
  <si>
    <t>Sell Price</t>
  </si>
  <si>
    <t>Sell Platform</t>
  </si>
  <si>
    <t>Fees</t>
  </si>
  <si>
    <t>product image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</si>
</sst>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&quot;$&quot;#,##0.00"/>
    <numFmt numFmtId="165" formatCode="d/mm/yyyy;@"/>
  </numFmts>
  <fonts count="13" x14ac:knownFonts="1">
    <font>
      <sz val="12"/>
      <color theme="5" tint="0.39988402966399123"/>
      <name val="Calibri"/>
      <family val="2"/>
      <scheme val="minor"/>
    </font>
    <font>
      <sz val="29"/>
      <color theme="5"/>
      <name val="Calibri"/>
      <family val="2"/>
      <scheme val="major"/>
    </font>
    <font>
      <b/>
      <sz val="11"/>
      <color theme="3"/>
      <name val="Calibri"/>
      <family val="2"/>
      <scheme val="major"/>
    </font>
    <font>
      <sz val="14"/>
      <color theme="5" tint="0.39994506668294322"/>
      <name val="Calibri"/>
      <family val="2"/>
      <scheme val="minor"/>
    </font>
    <font>
      <sz val="16"/>
      <color theme="5"/>
      <name val="Calibri"/>
      <family val="2"/>
      <scheme val="major"/>
    </font>
    <font>
      <sz val="14"/>
      <color theme="5" tint="0.39997558519241921"/>
      <name val="Calibri"/>
      <family val="2"/>
      <scheme val="minor"/>
    </font>
    <font>
      <sz val="12"/>
      <color theme="5"/>
      <name val="Calibri"/>
      <family val="2"/>
      <scheme val="major"/>
    </font>
    <font>
      <sz val="12"/>
      <color theme="5" tint="0.39994506668294322"/>
      <name val="Apple Braille"/>
    </font>
    <font>
      <b/>
      <sz val="12"/>
      <color theme="5"/>
      <name val="Apple Braille"/>
    </font>
    <font>
      <b/>
      <sz val="16"/>
      <color theme="5"/>
      <name val="Calibri"/>
      <family val="2"/>
      <scheme val="major"/>
    </font>
    <font>
      <b/>
      <sz val="14"/>
      <color theme="5" tint="0.39997558519241921"/>
      <name val="Calibri"/>
      <family val="2"/>
      <scheme val="minor"/>
    </font>
    <font>
      <sz val="8"/>
      <name val="Calibri"/>
      <family val="2"/>
      <scheme val="minor"/>
    </font>
    <font>
      <sz val="12"/>
      <color rgb="FFA88EAA"/>
      <name val="Apple Braille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/>
      <bottom style="medium">
        <color theme="2" tint="-9.9948118533890809E-2"/>
      </bottom>
      <diagonal/>
    </border>
    <border>
      <left style="thin">
        <color theme="0" tint="-0.499984740745262"/>
      </left>
      <right/>
      <top style="medium">
        <color theme="2" tint="-9.9948118533890809E-2"/>
      </top>
      <bottom style="medium">
        <color theme="2" tint="-9.9948118533890809E-2"/>
      </bottom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 style="thin">
        <color theme="0" tint="-0.499984740745262"/>
      </left>
      <right/>
      <top/>
      <bottom/>
      <diagonal/>
    </border>
    <border>
      <left/>
      <right/>
      <top style="medium">
        <color rgb="FFDEDEDA"/>
      </top>
      <bottom style="medium">
        <color rgb="FFDEDEDA"/>
      </bottom>
      <diagonal/>
    </border>
  </borders>
  <cellStyleXfs count="6">
    <xf numFmtId="0" fontId="0" fillId="0" borderId="0">
      <alignment vertical="center"/>
    </xf>
    <xf numFmtId="0" fontId="1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32">
    <xf numFmtId="0" fontId="0" fillId="0" borderId="0" xfId="0">
      <alignment vertical="center"/>
    </xf>
    <xf numFmtId="0" fontId="3" fillId="0" borderId="0" xfId="0" applyFont="1">
      <alignment vertical="center"/>
    </xf>
    <xf numFmtId="0" fontId="5" fillId="0" borderId="0" xfId="0" applyFont="1">
      <alignment vertical="center"/>
    </xf>
    <xf numFmtId="0" fontId="3" fillId="0" borderId="1" xfId="0" applyFont="1" applyBorder="1">
      <alignment vertical="center"/>
    </xf>
    <xf numFmtId="164" fontId="9" fillId="0" borderId="0" xfId="0" applyNumberFormat="1" applyFont="1">
      <alignment vertical="center"/>
    </xf>
    <xf numFmtId="0" fontId="0" fillId="3" borderId="0" xfId="0" applyFill="1">
      <alignment vertical="center"/>
    </xf>
    <xf numFmtId="0" fontId="3" fillId="0" borderId="6" xfId="0" applyFont="1" applyBorder="1">
      <alignment vertical="center"/>
    </xf>
    <xf numFmtId="0" fontId="9" fillId="0" borderId="1" xfId="0" applyFont="1" applyBorder="1">
      <alignment vertical="center"/>
    </xf>
    <xf numFmtId="164" fontId="9" fillId="0" borderId="1" xfId="0" applyNumberFormat="1" applyFont="1" applyBorder="1">
      <alignment vertical="center"/>
    </xf>
    <xf numFmtId="0" fontId="10" fillId="0" borderId="1" xfId="0" applyFont="1" applyBorder="1">
      <alignment vertical="center"/>
    </xf>
    <xf numFmtId="164" fontId="10" fillId="0" borderId="1" xfId="0" applyNumberFormat="1" applyFont="1" applyBorder="1">
      <alignment vertical="center"/>
    </xf>
    <xf numFmtId="0" fontId="7" fillId="0" borderId="0" xfId="0" applyFont="1" applyAlignment="1">
      <alignment horizontal="center" vertical="center"/>
    </xf>
    <xf numFmtId="164" fontId="7" fillId="0" borderId="0" xfId="0" applyNumberFormat="1" applyFont="1" applyAlignment="1">
      <alignment horizontal="center" vertical="center"/>
    </xf>
    <xf numFmtId="10" fontId="7" fillId="0" borderId="0" xfId="0" applyNumberFormat="1" applyFont="1" applyAlignment="1">
      <alignment horizontal="center" vertical="center"/>
    </xf>
    <xf numFmtId="165" fontId="7" fillId="0" borderId="0" xfId="0" applyNumberFormat="1" applyFont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164" fontId="7" fillId="0" borderId="1" xfId="0" applyNumberFormat="1" applyFont="1" applyBorder="1" applyAlignment="1">
      <alignment horizontal="center" vertical="center"/>
    </xf>
    <xf numFmtId="3" fontId="7" fillId="0" borderId="5" xfId="0" applyNumberFormat="1" applyFont="1" applyBorder="1" applyAlignment="1">
      <alignment horizontal="center" vertical="center"/>
    </xf>
    <xf numFmtId="0" fontId="8" fillId="2" borderId="2" xfId="3" applyFont="1" applyFill="1" applyBorder="1" applyAlignment="1">
      <alignment horizontal="center" vertical="center" wrapText="1"/>
    </xf>
    <xf numFmtId="0" fontId="8" fillId="2" borderId="3" xfId="3" applyFont="1" applyFill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 shrinkToFit="1"/>
    </xf>
    <xf numFmtId="0" fontId="7" fillId="0" borderId="0" xfId="2" applyFont="1" applyBorder="1" applyAlignment="1">
      <alignment horizontal="center" vertical="center"/>
    </xf>
    <xf numFmtId="164" fontId="7" fillId="0" borderId="0" xfId="2" applyNumberFormat="1" applyFont="1" applyBorder="1" applyAlignment="1">
      <alignment horizontal="center" vertical="center"/>
    </xf>
    <xf numFmtId="10" fontId="7" fillId="0" borderId="0" xfId="2" applyNumberFormat="1" applyFont="1" applyBorder="1" applyAlignment="1">
      <alignment horizontal="center" vertical="center"/>
    </xf>
    <xf numFmtId="165" fontId="7" fillId="0" borderId="0" xfId="2" applyNumberFormat="1" applyFont="1" applyBorder="1" applyAlignment="1">
      <alignment horizontal="center" vertical="center"/>
    </xf>
    <xf numFmtId="3" fontId="7" fillId="0" borderId="5" xfId="0" applyNumberFormat="1" applyFont="1" applyBorder="1" applyAlignment="1">
      <alignment horizontal="center" vertical="center" wrapText="1"/>
    </xf>
    <xf numFmtId="0" fontId="7" fillId="0" borderId="0" xfId="2" applyFont="1" applyAlignment="1">
      <alignment horizontal="center" vertical="center"/>
    </xf>
    <xf numFmtId="164" fontId="7" fillId="0" borderId="0" xfId="2" applyNumberFormat="1" applyFont="1" applyAlignment="1">
      <alignment horizontal="center" vertical="center"/>
    </xf>
    <xf numFmtId="10" fontId="7" fillId="0" borderId="0" xfId="2" applyNumberFormat="1" applyFont="1" applyAlignment="1">
      <alignment horizontal="center" vertical="center"/>
    </xf>
    <xf numFmtId="3" fontId="7" fillId="0" borderId="7" xfId="0" applyNumberFormat="1" applyFont="1" applyBorder="1" applyAlignment="1">
      <alignment horizontal="center" vertical="center"/>
    </xf>
    <xf numFmtId="165" fontId="12" fillId="0" borderId="8" xfId="0" applyNumberFormat="1" applyFont="1" applyBorder="1" applyAlignment="1">
      <alignment horizontal="center" vertical="center"/>
    </xf>
    <xf numFmtId="3" fontId="7" fillId="0" borderId="7" xfId="0" applyNumberFormat="1" applyFont="1" applyBorder="1" applyAlignment="1">
      <alignment horizontal="center" vertical="center" wrapText="1"/>
    </xf>
  </cellXfs>
  <cellStyles count="6"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Normal" xfId="0" builtinId="0" customBuiltin="1"/>
    <cellStyle name="Title" xfId="1" builtinId="15" customBuiltin="1"/>
  </cellStyles>
  <dxfs count="27"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5"/>
        <name val="Calibri"/>
        <family val="2"/>
        <scheme val="major"/>
      </font>
      <numFmt numFmtId="164" formatCode="&quot;$&quot;#,##0.00"/>
      <border diagonalUp="0" diagonalDown="0" outline="0">
        <left/>
        <right/>
        <top/>
        <bottom style="thin">
          <color theme="0" tint="-0.499984740745262"/>
        </bottom>
      </border>
    </dxf>
    <dxf>
      <font>
        <b val="0"/>
        <i val="0"/>
        <strike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numFmt numFmtId="164" formatCode="&quot;$&quot;#,##0.00"/>
      <alignment horizontal="center" vertical="center" textRotation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5" tint="0.39997558519241921"/>
        <name val="Calibri"/>
        <family val="2"/>
        <scheme val="minor"/>
      </font>
      <numFmt numFmtId="164" formatCode="&quot;$&quot;#,##0.00"/>
      <border diagonalUp="0" diagonalDown="0" outline="0">
        <left/>
        <right/>
        <top/>
        <bottom style="thin">
          <color theme="0" tint="-0.49998474074526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numFmt numFmtId="164" formatCode="&quot;$&quot;#,##0.00"/>
      <alignment horizontal="center" vertical="center" textRotation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5" tint="0.39997558519241921"/>
        <name val="Calibri"/>
        <family val="2"/>
        <scheme val="minor"/>
      </font>
      <numFmt numFmtId="164" formatCode="&quot;$&quot;#,##0.00"/>
      <border diagonalUp="0" diagonalDown="0" outline="0">
        <left/>
        <right/>
        <top/>
        <bottom style="thin">
          <color theme="0" tint="-0.499984740745262"/>
        </bottom>
      </border>
    </dxf>
    <dxf>
      <font>
        <b val="0"/>
        <i val="0"/>
        <strike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numFmt numFmtId="164" formatCode="&quot;$&quot;#,##0.00"/>
      <alignment horizontal="center" vertical="center" textRotation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5" tint="0.39997558519241921"/>
        <name val="Calibri"/>
        <family val="2"/>
        <scheme val="minor"/>
      </font>
      <border diagonalUp="0" diagonalDown="0" outline="0">
        <left/>
        <right/>
        <top/>
        <bottom style="thin">
          <color theme="0" tint="-0.499984740745262"/>
        </bottom>
      </border>
    </dxf>
    <dxf>
      <font>
        <b val="0"/>
        <i val="0"/>
        <strike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numFmt numFmtId="164" formatCode="&quot;$&quot;#,##0.00"/>
      <alignment horizontal="center" vertical="center" textRotation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5"/>
        <name val="Calibri"/>
        <family val="2"/>
        <scheme val="major"/>
      </font>
      <numFmt numFmtId="164" formatCode="&quot;$&quot;#,##0.0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numFmt numFmtId="164" formatCode="&quot;$&quot;#,##0.00"/>
      <alignment horizontal="center" vertical="center" textRotation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5"/>
        <name val="Calibri"/>
        <family val="2"/>
        <scheme val="major"/>
      </font>
      <numFmt numFmtId="164" formatCode="&quot;$&quot;#,##0.00"/>
      <border diagonalUp="0" diagonalDown="0" outline="0">
        <left/>
        <right/>
        <top/>
        <bottom style="thin">
          <color theme="0" tint="-0.499984740745262"/>
        </bottom>
      </border>
    </dxf>
    <dxf>
      <font>
        <b val="0"/>
        <i val="0"/>
        <strike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numFmt numFmtId="164" formatCode="&quot;$&quot;#,##0.00"/>
      <alignment horizontal="center" vertical="center" textRotation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5"/>
        <name val="Calibri"/>
        <family val="2"/>
        <scheme val="major"/>
      </font>
      <border diagonalUp="0" diagonalDown="0" outline="0">
        <left/>
        <right/>
        <top/>
        <bottom style="thin">
          <color theme="0" tint="-0.499984740745262"/>
        </bottom>
      </border>
    </dxf>
    <dxf>
      <font>
        <b val="0"/>
        <i val="0"/>
        <strike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alignment horizontal="center" vertical="center" textRotation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5"/>
        <name val="Calibri"/>
        <family val="2"/>
        <scheme val="major"/>
      </font>
      <border diagonalUp="0" diagonalDown="0" outline="0">
        <left/>
        <right/>
        <top/>
        <bottom style="thin">
          <color theme="0" tint="-0.499984740745262"/>
        </bottom>
      </border>
    </dxf>
    <dxf>
      <font>
        <b val="0"/>
        <i val="0"/>
        <strike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numFmt numFmtId="14" formatCode="0.00%"/>
      <alignment horizontal="center" vertical="center" textRotation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5"/>
        <name val="Calibri"/>
        <family val="2"/>
        <scheme val="major"/>
      </font>
      <border diagonalUp="0" diagonalDown="0" outline="0">
        <left/>
        <right/>
        <top/>
        <bottom style="thin">
          <color theme="0" tint="-0.499984740745262"/>
        </bottom>
      </border>
    </dxf>
    <dxf>
      <font>
        <b val="0"/>
        <i val="0"/>
        <strike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numFmt numFmtId="164" formatCode="&quot;$&quot;#,##0.00"/>
      <alignment horizontal="center" vertical="center" textRotation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5"/>
        <name val="Calibri"/>
        <family val="2"/>
        <scheme val="major"/>
      </font>
      <border diagonalUp="0" diagonalDown="0" outline="0">
        <left/>
        <right/>
        <top/>
        <bottom style="thin">
          <color theme="0" tint="-0.499984740745262"/>
        </bottom>
      </border>
    </dxf>
    <dxf>
      <font>
        <b val="0"/>
        <i val="0"/>
        <strike val="0"/>
        <outline val="0"/>
        <shadow val="0"/>
        <u val="none"/>
        <vertAlign val="baseline"/>
        <sz val="12"/>
        <color theme="5" tint="0.39994506668294322"/>
        <name val="Apple Braille"/>
        <scheme val="none"/>
      </font>
      <alignment horizontal="center" vertical="center" textRotation="0" indent="0" justifyLastLine="0" shrinkToFit="0" readingOrder="0"/>
    </dxf>
    <dxf>
      <font>
        <b/>
      </font>
      <alignment horizontal="general" vertical="center" textRotation="0" indent="0" justifyLastLine="0" shrinkToFit="0" readingOrder="0"/>
    </dxf>
    <dxf>
      <font>
        <b val="0"/>
        <i val="0"/>
        <strike val="0"/>
        <outline val="0"/>
        <shadow val="0"/>
        <u val="none"/>
        <vertAlign val="baseline"/>
        <sz val="12"/>
        <color theme="5" tint="0.39994506668294322"/>
        <name val="Calibri"/>
        <scheme val="minor"/>
      </font>
      <alignment horizontal="general" vertical="center" textRotation="0" indent="0" justifyLastLine="0" shrinkToFit="0" readingOrder="0"/>
    </dxf>
    <dxf>
      <border>
        <bottom style="thin">
          <color theme="0" tint="-0.499984740745262"/>
        </bottom>
      </border>
    </dxf>
    <dxf>
      <font>
        <b/>
        <strike val="0"/>
        <outline val="0"/>
        <shadow val="0"/>
        <u val="none"/>
        <vertAlign val="baseline"/>
        <name val="Apple Braille"/>
        <scheme val="none"/>
      </font>
      <fill>
        <patternFill patternType="solid">
          <fgColor indexed="64"/>
          <bgColor rgb="FFFFFF00"/>
        </patternFill>
      </fill>
      <alignment horizontal="center" vertical="center" textRotation="0" wrapText="1" indent="0" justifyLastLine="0" shrinkToFit="0" readingOrder="0"/>
    </dxf>
    <dxf>
      <font>
        <b val="0"/>
        <i val="0"/>
        <color theme="5"/>
      </font>
      <fill>
        <patternFill patternType="none">
          <bgColor auto="1"/>
        </patternFill>
      </fill>
      <border diagonalUp="0" diagonalDown="0">
        <left/>
        <right/>
        <top style="medium">
          <color theme="2" tint="-9.9948118533890809E-2"/>
        </top>
        <bottom/>
        <vertical/>
        <horizontal/>
      </border>
    </dxf>
    <dxf>
      <font>
        <b val="0"/>
        <i val="0"/>
        <color theme="5"/>
      </font>
      <fill>
        <patternFill patternType="none">
          <fgColor indexed="64"/>
          <bgColor auto="1"/>
        </patternFill>
      </fill>
      <border diagonalUp="0" diagonalDown="0">
        <left/>
        <right/>
        <top/>
        <bottom/>
        <vertical/>
        <horizontal/>
      </border>
    </dxf>
    <dxf>
      <font>
        <b val="0"/>
        <i val="0"/>
        <color theme="5" tint="0.39991454817346722"/>
      </font>
      <fill>
        <patternFill patternType="none">
          <bgColor auto="1"/>
        </patternFill>
      </fill>
      <border diagonalUp="0" diagonalDown="0">
        <left/>
        <right/>
        <top/>
        <bottom style="medium">
          <color theme="2" tint="-9.9948118533890809E-2"/>
        </bottom>
        <vertical/>
        <horizontal style="medium">
          <color theme="2" tint="-9.9948118533890809E-2"/>
        </horizontal>
      </border>
    </dxf>
  </dxfs>
  <tableStyles count="1" defaultTableStyle="Online sales tracker" defaultPivotStyle="PivotStyleLight16">
    <tableStyle name="Online sales tracker" pivot="0" count="3" xr9:uid="{00000000-0011-0000-FFFF-FFFF00000000}">
      <tableStyleElement type="wholeTable" dxfId="26"/>
      <tableStyleElement type="headerRow" dxfId="25"/>
      <tableStyleElement type="totalRow" dxfId="2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700" b="0" i="0" u="none" strike="noStrike" kern="1200" spc="0" baseline="0">
                <a:solidFill>
                  <a:schemeClr val="accent2"/>
                </a:solidFill>
                <a:latin typeface="+mj-lt"/>
                <a:ea typeface="+mn-ea"/>
                <a:cs typeface="+mn-cs"/>
              </a:defRPr>
            </a:pPr>
            <a:r>
              <a:rPr lang="en-US" sz="1700">
                <a:solidFill>
                  <a:schemeClr val="accent2"/>
                </a:solidFill>
                <a:latin typeface="+mj-lt"/>
              </a:rPr>
              <a:t>Product </a:t>
            </a:r>
            <a:r>
              <a:rPr lang="en-US" altLang="zh-CN" sz="1700">
                <a:solidFill>
                  <a:schemeClr val="accent2"/>
                </a:solidFill>
                <a:latin typeface="+mj-lt"/>
              </a:rPr>
              <a:t>Income</a:t>
            </a:r>
            <a:r>
              <a:rPr lang="zh-CN" altLang="en-US" sz="1700" baseline="0">
                <a:solidFill>
                  <a:schemeClr val="accent2"/>
                </a:solidFill>
                <a:latin typeface="+mj-lt"/>
              </a:rPr>
              <a:t> </a:t>
            </a:r>
            <a:r>
              <a:rPr lang="en-US" altLang="zh-CN" sz="1700" baseline="0">
                <a:solidFill>
                  <a:schemeClr val="accent2"/>
                </a:solidFill>
                <a:latin typeface="+mj-lt"/>
              </a:rPr>
              <a:t>Chart</a:t>
            </a:r>
            <a:endParaRPr lang="en-US" sz="1700">
              <a:solidFill>
                <a:schemeClr val="accent2"/>
              </a:solidFill>
              <a:latin typeface="+mj-lt"/>
            </a:endParaRPr>
          </a:p>
        </c:rich>
      </c:tx>
      <c:layout>
        <c:manualLayout>
          <c:xMode val="edge"/>
          <c:yMode val="edge"/>
          <c:x val="4.3327353847667253E-3"/>
          <c:y val="2.435695403823594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700" b="0" i="0" u="none" strike="noStrike" kern="1200" spc="0" baseline="0">
              <a:solidFill>
                <a:schemeClr val="accent2"/>
              </a:solidFill>
              <a:latin typeface="+mj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8880130499527296E-2"/>
          <c:y val="0.20011251506327377"/>
          <c:w val="0.89621472203927166"/>
          <c:h val="0.69063280133739491"/>
        </c:manualLayout>
      </c:layout>
      <c:barChart>
        <c:barDir val="col"/>
        <c:grouping val="clustered"/>
        <c:varyColors val="1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D793-D14A-924D-ED5C18B30D37}"/>
              </c:ext>
            </c:extLst>
          </c:dPt>
          <c:val>
            <c:numRef>
              <c:f>SALES!#REF!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SALES!#REF!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SALES!#REF!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18-D793-D14A-924D-ED5C18B30D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0"/>
        <c:overlap val="-100"/>
        <c:axId val="579611696"/>
        <c:axId val="579612872"/>
      </c:barChart>
      <c:catAx>
        <c:axId val="5796116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accent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9612872"/>
        <c:crosses val="autoZero"/>
        <c:auto val="1"/>
        <c:lblAlgn val="ctr"/>
        <c:lblOffset val="100"/>
        <c:noMultiLvlLbl val="0"/>
      </c:catAx>
      <c:valAx>
        <c:axId val="5796128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accent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9611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jp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2" Type="http://schemas.openxmlformats.org/officeDocument/2006/relationships/image" Target="../media/image22.jpeg"/><Relationship Id="rId43" Type="http://schemas.openxmlformats.org/officeDocument/2006/relationships/image" Target="../media/image43.pn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2" Type="http://schemas.openxmlformats.org/officeDocument/2006/relationships/image" Target="../media/image12.jpeg"/><Relationship Id="rId33" Type="http://schemas.openxmlformats.org/officeDocument/2006/relationships/image" Target="../media/image33.png"/><Relationship Id="rId108" Type="http://schemas.openxmlformats.org/officeDocument/2006/relationships/image" Target="../media/image108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91" Type="http://schemas.openxmlformats.org/officeDocument/2006/relationships/image" Target="../media/image91.jpeg"/><Relationship Id="rId96" Type="http://schemas.openxmlformats.org/officeDocument/2006/relationships/image" Target="../media/image96.png"/><Relationship Id="rId140" Type="http://schemas.openxmlformats.org/officeDocument/2006/relationships/image" Target="../media/image140.jpeg"/><Relationship Id="rId145" Type="http://schemas.openxmlformats.org/officeDocument/2006/relationships/image" Target="../media/image145.jpg"/><Relationship Id="rId161" Type="http://schemas.openxmlformats.org/officeDocument/2006/relationships/image" Target="../media/image161.jpeg"/><Relationship Id="rId166" Type="http://schemas.openxmlformats.org/officeDocument/2006/relationships/image" Target="../media/image16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0" Type="http://schemas.openxmlformats.org/officeDocument/2006/relationships/image" Target="../media/image60.jpg"/><Relationship Id="rId65" Type="http://schemas.openxmlformats.org/officeDocument/2006/relationships/image" Target="../media/image65.pn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png"/><Relationship Id="rId151" Type="http://schemas.openxmlformats.org/officeDocument/2006/relationships/image" Target="../media/image151.jpeg"/><Relationship Id="rId156" Type="http://schemas.openxmlformats.org/officeDocument/2006/relationships/image" Target="../media/image156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g"/><Relationship Id="rId76" Type="http://schemas.openxmlformats.org/officeDocument/2006/relationships/image" Target="../media/image76.jp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jpeg"/><Relationship Id="rId146" Type="http://schemas.openxmlformats.org/officeDocument/2006/relationships/image" Target="../media/image146.jpg"/><Relationship Id="rId167" Type="http://schemas.openxmlformats.org/officeDocument/2006/relationships/image" Target="../media/image167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162" Type="http://schemas.openxmlformats.org/officeDocument/2006/relationships/image" Target="../media/image16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jpeg"/><Relationship Id="rId61" Type="http://schemas.openxmlformats.org/officeDocument/2006/relationships/image" Target="../media/image61.jpg"/><Relationship Id="rId82" Type="http://schemas.openxmlformats.org/officeDocument/2006/relationships/image" Target="../media/image82.jpeg"/><Relationship Id="rId152" Type="http://schemas.openxmlformats.org/officeDocument/2006/relationships/image" Target="../media/image15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8" Type="http://schemas.openxmlformats.org/officeDocument/2006/relationships/image" Target="../media/image8.png"/><Relationship Id="rId51" Type="http://schemas.openxmlformats.org/officeDocument/2006/relationships/image" Target="../media/image51.jpeg"/><Relationship Id="rId72" Type="http://schemas.openxmlformats.org/officeDocument/2006/relationships/image" Target="../media/image72.jpg"/><Relationship Id="rId93" Type="http://schemas.openxmlformats.org/officeDocument/2006/relationships/image" Target="../media/image93.pn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png"/><Relationship Id="rId116" Type="http://schemas.openxmlformats.org/officeDocument/2006/relationships/image" Target="../media/image116.jpeg"/><Relationship Id="rId137" Type="http://schemas.openxmlformats.org/officeDocument/2006/relationships/image" Target="../media/image137.png"/><Relationship Id="rId158" Type="http://schemas.openxmlformats.org/officeDocument/2006/relationships/image" Target="../media/image158.jpe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62" Type="http://schemas.openxmlformats.org/officeDocument/2006/relationships/image" Target="../media/image62.jpeg"/><Relationship Id="rId83" Type="http://schemas.openxmlformats.org/officeDocument/2006/relationships/image" Target="../media/image83.png"/><Relationship Id="rId88" Type="http://schemas.openxmlformats.org/officeDocument/2006/relationships/image" Target="../media/image88.jpeg"/><Relationship Id="rId111" Type="http://schemas.openxmlformats.org/officeDocument/2006/relationships/image" Target="../media/image111.jpg"/><Relationship Id="rId132" Type="http://schemas.openxmlformats.org/officeDocument/2006/relationships/image" Target="../media/image132.png"/><Relationship Id="rId153" Type="http://schemas.openxmlformats.org/officeDocument/2006/relationships/image" Target="../media/image153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2.jpeg"/><Relationship Id="rId73" Type="http://schemas.openxmlformats.org/officeDocument/2006/relationships/image" Target="../media/image73.jpg"/><Relationship Id="rId78" Type="http://schemas.openxmlformats.org/officeDocument/2006/relationships/image" Target="../media/image78.jpeg"/><Relationship Id="rId94" Type="http://schemas.openxmlformats.org/officeDocument/2006/relationships/image" Target="../media/image94.pn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164" Type="http://schemas.openxmlformats.org/officeDocument/2006/relationships/image" Target="../media/image164.jpeg"/><Relationship Id="rId169" Type="http://schemas.openxmlformats.org/officeDocument/2006/relationships/image" Target="../media/image169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jpeg"/><Relationship Id="rId68" Type="http://schemas.openxmlformats.org/officeDocument/2006/relationships/image" Target="../media/image68.pn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6" Type="http://schemas.openxmlformats.org/officeDocument/2006/relationships/image" Target="../media/image16.jpeg"/><Relationship Id="rId37" Type="http://schemas.openxmlformats.org/officeDocument/2006/relationships/image" Target="../media/image37.png"/><Relationship Id="rId58" Type="http://schemas.openxmlformats.org/officeDocument/2006/relationships/image" Target="../media/image58.jpeg"/><Relationship Id="rId79" Type="http://schemas.openxmlformats.org/officeDocument/2006/relationships/image" Target="../media/image79.pn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png"/><Relationship Id="rId113" Type="http://schemas.openxmlformats.org/officeDocument/2006/relationships/image" Target="../media/image113.jpe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jpeg"/><Relationship Id="rId17" Type="http://schemas.openxmlformats.org/officeDocument/2006/relationships/image" Target="../media/image17.jpeg"/><Relationship Id="rId38" Type="http://schemas.openxmlformats.org/officeDocument/2006/relationships/image" Target="../media/image38.pn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139700</xdr:colOff>
      <xdr:row>1</xdr:row>
      <xdr:rowOff>126999</xdr:rowOff>
    </xdr:from>
    <xdr:to>
      <xdr:col>1</xdr:col>
      <xdr:colOff>1549400</xdr:colOff>
      <xdr:row>1</xdr:row>
      <xdr:rowOff>1219200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BB2FDE-7171-633C-9C25-BC3F0D85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 flipH="1">
          <a:off x="3073400" y="4419599"/>
          <a:ext cx="1409700" cy="1092201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2</xdr:row>
      <xdr:rowOff>38100</xdr:rowOff>
    </xdr:from>
    <xdr:to>
      <xdr:col>1</xdr:col>
      <xdr:colOff>1333500</xdr:colOff>
      <xdr:row>2</xdr:row>
      <xdr:rowOff>1181100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10A65B2-9B32-6745-8758-D9B4982B9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24200" y="5600700"/>
          <a:ext cx="1143000" cy="11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4</xdr:row>
      <xdr:rowOff>130175</xdr:rowOff>
    </xdr:from>
    <xdr:to>
      <xdr:col>1</xdr:col>
      <xdr:colOff>1435100</xdr:colOff>
      <xdr:row>4</xdr:row>
      <xdr:rowOff>1117600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2FFBBC9-9A90-5D41-BFE0-C73170B95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22600" y="8232775"/>
          <a:ext cx="1346200" cy="987425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5</xdr:row>
      <xdr:rowOff>142875</xdr:rowOff>
    </xdr:from>
    <xdr:to>
      <xdr:col>1</xdr:col>
      <xdr:colOff>1447800</xdr:colOff>
      <xdr:row>5</xdr:row>
      <xdr:rowOff>1130300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2B501FD-B5B0-644B-B85B-5F2ADC76B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35300" y="9515475"/>
          <a:ext cx="1346200" cy="98742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6</xdr:row>
      <xdr:rowOff>114300</xdr:rowOff>
    </xdr:from>
    <xdr:to>
      <xdr:col>1</xdr:col>
      <xdr:colOff>1473200</xdr:colOff>
      <xdr:row>6</xdr:row>
      <xdr:rowOff>1117600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C90181-28E5-2045-A096-5560017A9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60700" y="10756900"/>
          <a:ext cx="1346200" cy="100330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7</xdr:row>
      <xdr:rowOff>165100</xdr:rowOff>
    </xdr:from>
    <xdr:to>
      <xdr:col>1</xdr:col>
      <xdr:colOff>1442720</xdr:colOff>
      <xdr:row>7</xdr:row>
      <xdr:rowOff>1143000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6C02DA6-949E-3C4D-B65B-BE3F0C6F7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35300" y="12077700"/>
          <a:ext cx="1341120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8</xdr:row>
      <xdr:rowOff>177800</xdr:rowOff>
    </xdr:from>
    <xdr:to>
      <xdr:col>1</xdr:col>
      <xdr:colOff>1442720</xdr:colOff>
      <xdr:row>8</xdr:row>
      <xdr:rowOff>1079500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DA61C2-5E29-A44E-943D-414F483F1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35300" y="13360400"/>
          <a:ext cx="134112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287915</xdr:colOff>
      <xdr:row>11</xdr:row>
      <xdr:rowOff>114300</xdr:rowOff>
    </xdr:from>
    <xdr:to>
      <xdr:col>1</xdr:col>
      <xdr:colOff>1281804</xdr:colOff>
      <xdr:row>11</xdr:row>
      <xdr:rowOff>1120140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FEB6CD6-3746-0D49-AA81-05C782B84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615" y="13296900"/>
          <a:ext cx="993889" cy="1005840"/>
        </a:xfrm>
        <a:prstGeom prst="rect">
          <a:avLst/>
        </a:prstGeom>
      </xdr:spPr>
    </xdr:pic>
    <xdr:clientData/>
  </xdr:twoCellAnchor>
  <xdr:twoCellAnchor editAs="oneCell">
    <xdr:from>
      <xdr:col>1</xdr:col>
      <xdr:colOff>308158</xdr:colOff>
      <xdr:row>12</xdr:row>
      <xdr:rowOff>190500</xdr:rowOff>
    </xdr:from>
    <xdr:to>
      <xdr:col>1</xdr:col>
      <xdr:colOff>1261560</xdr:colOff>
      <xdr:row>12</xdr:row>
      <xdr:rowOff>1130300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D31C4E-DF6B-8648-A182-8FC6E2F00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41858" y="18453100"/>
          <a:ext cx="953402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300615</xdr:colOff>
      <xdr:row>13</xdr:row>
      <xdr:rowOff>282612</xdr:rowOff>
    </xdr:from>
    <xdr:to>
      <xdr:col>1</xdr:col>
      <xdr:colOff>1294504</xdr:colOff>
      <xdr:row>13</xdr:row>
      <xdr:rowOff>1104900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4C758C9-2BAC-B54C-936B-3D61400C0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4315" y="19815212"/>
          <a:ext cx="993889" cy="822288"/>
        </a:xfrm>
        <a:prstGeom prst="rect">
          <a:avLst/>
        </a:prstGeom>
      </xdr:spPr>
    </xdr:pic>
    <xdr:clientData/>
  </xdr:twoCellAnchor>
  <xdr:twoCellAnchor editAs="oneCell">
    <xdr:from>
      <xdr:col>1</xdr:col>
      <xdr:colOff>326015</xdr:colOff>
      <xdr:row>14</xdr:row>
      <xdr:rowOff>282612</xdr:rowOff>
    </xdr:from>
    <xdr:to>
      <xdr:col>1</xdr:col>
      <xdr:colOff>1319903</xdr:colOff>
      <xdr:row>14</xdr:row>
      <xdr:rowOff>1181100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0BF7427-8B3C-E84E-B996-5DFB243D1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9715" y="21085212"/>
          <a:ext cx="993888" cy="898488"/>
        </a:xfrm>
        <a:prstGeom prst="rect">
          <a:avLst/>
        </a:prstGeom>
      </xdr:spPr>
    </xdr:pic>
    <xdr:clientData/>
  </xdr:twoCellAnchor>
  <xdr:twoCellAnchor editAs="oneCell">
    <xdr:from>
      <xdr:col>1</xdr:col>
      <xdr:colOff>23717</xdr:colOff>
      <xdr:row>3</xdr:row>
      <xdr:rowOff>76200</xdr:rowOff>
    </xdr:from>
    <xdr:to>
      <xdr:col>1</xdr:col>
      <xdr:colOff>1332603</xdr:colOff>
      <xdr:row>3</xdr:row>
      <xdr:rowOff>1092200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6954F80-974D-FC4D-A215-107194AA6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2957417" y="6908800"/>
          <a:ext cx="1308886" cy="1016000"/>
        </a:xfrm>
        <a:prstGeom prst="rect">
          <a:avLst/>
        </a:prstGeom>
      </xdr:spPr>
    </xdr:pic>
    <xdr:clientData/>
  </xdr:twoCellAnchor>
  <xdr:twoCellAnchor editAs="oneCell">
    <xdr:from>
      <xdr:col>1</xdr:col>
      <xdr:colOff>249766</xdr:colOff>
      <xdr:row>10</xdr:row>
      <xdr:rowOff>177800</xdr:rowOff>
    </xdr:from>
    <xdr:to>
      <xdr:col>1</xdr:col>
      <xdr:colOff>1553632</xdr:colOff>
      <xdr:row>10</xdr:row>
      <xdr:rowOff>1130300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794B175-4CBA-1F40-9859-05EAE816C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83466" y="15900400"/>
          <a:ext cx="1303866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275166</xdr:colOff>
      <xdr:row>15</xdr:row>
      <xdr:rowOff>165100</xdr:rowOff>
    </xdr:from>
    <xdr:to>
      <xdr:col>2</xdr:col>
      <xdr:colOff>4232</xdr:colOff>
      <xdr:row>15</xdr:row>
      <xdr:rowOff>1142999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838476C-03DA-E34D-A43C-1864491E7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8866" y="20967700"/>
          <a:ext cx="1303866" cy="977899"/>
        </a:xfrm>
        <a:prstGeom prst="rect">
          <a:avLst/>
        </a:prstGeom>
      </xdr:spPr>
    </xdr:pic>
    <xdr:clientData/>
  </xdr:twoCellAnchor>
  <xdr:twoCellAnchor editAs="oneCell">
    <xdr:from>
      <xdr:col>1</xdr:col>
      <xdr:colOff>287866</xdr:colOff>
      <xdr:row>17</xdr:row>
      <xdr:rowOff>127000</xdr:rowOff>
    </xdr:from>
    <xdr:to>
      <xdr:col>2</xdr:col>
      <xdr:colOff>16931</xdr:colOff>
      <xdr:row>17</xdr:row>
      <xdr:rowOff>1104899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997456-53C3-6940-BCFC-1D602287C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566" y="22199600"/>
          <a:ext cx="1303865" cy="977899"/>
        </a:xfrm>
        <a:prstGeom prst="rect">
          <a:avLst/>
        </a:prstGeom>
      </xdr:spPr>
    </xdr:pic>
    <xdr:clientData/>
  </xdr:twoCellAnchor>
  <xdr:twoCellAnchor editAs="oneCell">
    <xdr:from>
      <xdr:col>1</xdr:col>
      <xdr:colOff>300566</xdr:colOff>
      <xdr:row>19</xdr:row>
      <xdr:rowOff>203200</xdr:rowOff>
    </xdr:from>
    <xdr:to>
      <xdr:col>2</xdr:col>
      <xdr:colOff>29631</xdr:colOff>
      <xdr:row>19</xdr:row>
      <xdr:rowOff>1066800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F605A36-EF87-9B48-BDF5-028BD30E0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4266" y="27355800"/>
          <a:ext cx="1303865" cy="863600"/>
        </a:xfrm>
        <a:prstGeom prst="rect">
          <a:avLst/>
        </a:prstGeom>
      </xdr:spPr>
    </xdr:pic>
    <xdr:clientData/>
  </xdr:twoCellAnchor>
  <xdr:twoCellAnchor editAs="oneCell">
    <xdr:from>
      <xdr:col>1</xdr:col>
      <xdr:colOff>325966</xdr:colOff>
      <xdr:row>20</xdr:row>
      <xdr:rowOff>203200</xdr:rowOff>
    </xdr:from>
    <xdr:to>
      <xdr:col>2</xdr:col>
      <xdr:colOff>55030</xdr:colOff>
      <xdr:row>20</xdr:row>
      <xdr:rowOff>1219200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7DE3BF-1B06-5F4E-A0F9-5ED62346B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9666" y="28625800"/>
          <a:ext cx="1303864" cy="1016000"/>
        </a:xfrm>
        <a:prstGeom prst="rect">
          <a:avLst/>
        </a:prstGeom>
      </xdr:spPr>
    </xdr:pic>
    <xdr:clientData/>
  </xdr:twoCellAnchor>
  <xdr:twoCellAnchor editAs="oneCell">
    <xdr:from>
      <xdr:col>1</xdr:col>
      <xdr:colOff>338666</xdr:colOff>
      <xdr:row>21</xdr:row>
      <xdr:rowOff>165100</xdr:rowOff>
    </xdr:from>
    <xdr:to>
      <xdr:col>2</xdr:col>
      <xdr:colOff>67730</xdr:colOff>
      <xdr:row>21</xdr:row>
      <xdr:rowOff>1219200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E30EE38-D938-F74E-B4FB-B3BC03EC9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2366" y="29857700"/>
          <a:ext cx="1303864" cy="1054100"/>
        </a:xfrm>
        <a:prstGeom prst="rect">
          <a:avLst/>
        </a:prstGeom>
      </xdr:spPr>
    </xdr:pic>
    <xdr:clientData/>
  </xdr:twoCellAnchor>
  <xdr:twoCellAnchor editAs="oneCell">
    <xdr:from>
      <xdr:col>1</xdr:col>
      <xdr:colOff>325966</xdr:colOff>
      <xdr:row>22</xdr:row>
      <xdr:rowOff>228600</xdr:rowOff>
    </xdr:from>
    <xdr:to>
      <xdr:col>2</xdr:col>
      <xdr:colOff>55030</xdr:colOff>
      <xdr:row>22</xdr:row>
      <xdr:rowOff>1054100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016C2AF-7921-134E-A2C5-0D8AF1B53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9666" y="31191200"/>
          <a:ext cx="1303864" cy="825500"/>
        </a:xfrm>
        <a:prstGeom prst="rect">
          <a:avLst/>
        </a:prstGeom>
      </xdr:spPr>
    </xdr:pic>
    <xdr:clientData/>
  </xdr:twoCellAnchor>
  <xdr:twoCellAnchor editAs="oneCell">
    <xdr:from>
      <xdr:col>1</xdr:col>
      <xdr:colOff>287866</xdr:colOff>
      <xdr:row>23</xdr:row>
      <xdr:rowOff>215900</xdr:rowOff>
    </xdr:from>
    <xdr:to>
      <xdr:col>2</xdr:col>
      <xdr:colOff>16930</xdr:colOff>
      <xdr:row>23</xdr:row>
      <xdr:rowOff>1193798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A9DB893-C144-F446-937D-F8FC478C6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566" y="28638500"/>
          <a:ext cx="1303864" cy="977898"/>
        </a:xfrm>
        <a:prstGeom prst="rect">
          <a:avLst/>
        </a:prstGeom>
      </xdr:spPr>
    </xdr:pic>
    <xdr:clientData/>
  </xdr:twoCellAnchor>
  <xdr:twoCellAnchor editAs="oneCell">
    <xdr:from>
      <xdr:col>1</xdr:col>
      <xdr:colOff>342595</xdr:colOff>
      <xdr:row>24</xdr:row>
      <xdr:rowOff>177800</xdr:rowOff>
    </xdr:from>
    <xdr:to>
      <xdr:col>1</xdr:col>
      <xdr:colOff>1537001</xdr:colOff>
      <xdr:row>24</xdr:row>
      <xdr:rowOff>1117600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772372C-3ED3-884D-8C6B-A5C43BB62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6295" y="33680400"/>
          <a:ext cx="1194406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585695</xdr:colOff>
      <xdr:row>25</xdr:row>
      <xdr:rowOff>139700</xdr:rowOff>
    </xdr:from>
    <xdr:to>
      <xdr:col>1</xdr:col>
      <xdr:colOff>1319301</xdr:colOff>
      <xdr:row>25</xdr:row>
      <xdr:rowOff>1117598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A3A838-8445-8B4E-B427-17D1A5735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19395" y="31102300"/>
          <a:ext cx="733606" cy="977898"/>
        </a:xfrm>
        <a:prstGeom prst="rect">
          <a:avLst/>
        </a:prstGeom>
      </xdr:spPr>
    </xdr:pic>
    <xdr:clientData/>
  </xdr:twoCellAnchor>
  <xdr:twoCellAnchor editAs="oneCell">
    <xdr:from>
      <xdr:col>1</xdr:col>
      <xdr:colOff>329895</xdr:colOff>
      <xdr:row>26</xdr:row>
      <xdr:rowOff>256947</xdr:rowOff>
    </xdr:from>
    <xdr:to>
      <xdr:col>1</xdr:col>
      <xdr:colOff>1524301</xdr:colOff>
      <xdr:row>26</xdr:row>
      <xdr:rowOff>1152751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3BB2EA1-FC59-5F40-AA18-812433F65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63595" y="32489547"/>
          <a:ext cx="1194406" cy="895804"/>
        </a:xfrm>
        <a:prstGeom prst="rect">
          <a:avLst/>
        </a:prstGeom>
      </xdr:spPr>
    </xdr:pic>
    <xdr:clientData/>
  </xdr:twoCellAnchor>
  <xdr:twoCellAnchor editAs="oneCell">
    <xdr:from>
      <xdr:col>1</xdr:col>
      <xdr:colOff>369391</xdr:colOff>
      <xdr:row>27</xdr:row>
      <xdr:rowOff>244247</xdr:rowOff>
    </xdr:from>
    <xdr:to>
      <xdr:col>1</xdr:col>
      <xdr:colOff>1408606</xdr:colOff>
      <xdr:row>27</xdr:row>
      <xdr:rowOff>1140051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EE93D75-5899-5344-913E-863225270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03091" y="37556847"/>
          <a:ext cx="1039215" cy="895804"/>
        </a:xfrm>
        <a:prstGeom prst="rect">
          <a:avLst/>
        </a:prstGeom>
      </xdr:spPr>
    </xdr:pic>
    <xdr:clientData/>
  </xdr:twoCellAnchor>
  <xdr:twoCellAnchor editAs="oneCell">
    <xdr:from>
      <xdr:col>1</xdr:col>
      <xdr:colOff>444242</xdr:colOff>
      <xdr:row>18</xdr:row>
      <xdr:rowOff>139700</xdr:rowOff>
    </xdr:from>
    <xdr:to>
      <xdr:col>1</xdr:col>
      <xdr:colOff>1435355</xdr:colOff>
      <xdr:row>18</xdr:row>
      <xdr:rowOff>1117599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141CF4-7939-A94A-A318-B75716214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77942" y="23482300"/>
          <a:ext cx="991113" cy="977899"/>
        </a:xfrm>
        <a:prstGeom prst="rect">
          <a:avLst/>
        </a:prstGeom>
      </xdr:spPr>
    </xdr:pic>
    <xdr:clientData/>
  </xdr:twoCellAnchor>
  <xdr:twoCellAnchor editAs="oneCell">
    <xdr:from>
      <xdr:col>1</xdr:col>
      <xdr:colOff>337949</xdr:colOff>
      <xdr:row>9</xdr:row>
      <xdr:rowOff>190501</xdr:rowOff>
    </xdr:from>
    <xdr:to>
      <xdr:col>1</xdr:col>
      <xdr:colOff>1431581</xdr:colOff>
      <xdr:row>9</xdr:row>
      <xdr:rowOff>1155700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5C3511E-DAF5-AC43-953A-ECDEE9847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1649" y="19723101"/>
          <a:ext cx="1093632" cy="965199"/>
        </a:xfrm>
        <a:prstGeom prst="rect">
          <a:avLst/>
        </a:prstGeom>
      </xdr:spPr>
    </xdr:pic>
    <xdr:clientData/>
  </xdr:twoCellAnchor>
  <xdr:twoCellAnchor editAs="oneCell">
    <xdr:from>
      <xdr:col>1</xdr:col>
      <xdr:colOff>492205</xdr:colOff>
      <xdr:row>16</xdr:row>
      <xdr:rowOff>130212</xdr:rowOff>
    </xdr:from>
    <xdr:to>
      <xdr:col>1</xdr:col>
      <xdr:colOff>1213876</xdr:colOff>
      <xdr:row>16</xdr:row>
      <xdr:rowOff>1092200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EAEF2A-B12F-E644-851D-61E763F60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25905" y="17122812"/>
          <a:ext cx="721671" cy="961988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28</xdr:row>
      <xdr:rowOff>274096</xdr:rowOff>
    </xdr:from>
    <xdr:to>
      <xdr:col>1</xdr:col>
      <xdr:colOff>1458315</xdr:colOff>
      <xdr:row>28</xdr:row>
      <xdr:rowOff>1053507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9ED5D2F-524C-F14C-8E33-7DD4B985F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2800" y="38856696"/>
          <a:ext cx="1039215" cy="779411"/>
        </a:xfrm>
        <a:prstGeom prst="rect">
          <a:avLst/>
        </a:prstGeom>
      </xdr:spPr>
    </xdr:pic>
    <xdr:clientData/>
  </xdr:twoCellAnchor>
  <xdr:twoCellAnchor editAs="oneCell">
    <xdr:from>
      <xdr:col>1</xdr:col>
      <xdr:colOff>431800</xdr:colOff>
      <xdr:row>29</xdr:row>
      <xdr:rowOff>10136</xdr:rowOff>
    </xdr:from>
    <xdr:to>
      <xdr:col>1</xdr:col>
      <xdr:colOff>1485900</xdr:colOff>
      <xdr:row>29</xdr:row>
      <xdr:rowOff>1235704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E6FEAB3-BA95-9A44-A983-FB2D42ABE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65500" y="39862736"/>
          <a:ext cx="1054100" cy="1225568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228601</xdr:colOff>
      <xdr:row>30</xdr:row>
      <xdr:rowOff>190500</xdr:rowOff>
    </xdr:from>
    <xdr:to>
      <xdr:col>2</xdr:col>
      <xdr:colOff>103797</xdr:colOff>
      <xdr:row>30</xdr:row>
      <xdr:rowOff>1092200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BC61EE3-17FA-78B4-1976-330BBF8A2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162301" y="41313100"/>
          <a:ext cx="1449996" cy="901700"/>
        </a:xfrm>
        <a:prstGeom prst="rect">
          <a:avLst/>
        </a:prstGeom>
      </xdr:spPr>
    </xdr:pic>
    <xdr:clientData/>
  </xdr:twoCellAnchor>
  <xdr:twoCellAnchor editAs="oneCell">
    <xdr:from>
      <xdr:col>0</xdr:col>
      <xdr:colOff>2895600</xdr:colOff>
      <xdr:row>31</xdr:row>
      <xdr:rowOff>88901</xdr:rowOff>
    </xdr:from>
    <xdr:to>
      <xdr:col>2</xdr:col>
      <xdr:colOff>229929</xdr:colOff>
      <xdr:row>31</xdr:row>
      <xdr:rowOff>1092201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EC2EF81-775D-257C-E5CB-C13D3811D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895600" y="42481501"/>
          <a:ext cx="1842829" cy="1003300"/>
        </a:xfrm>
        <a:prstGeom prst="rect">
          <a:avLst/>
        </a:prstGeom>
      </xdr:spPr>
    </xdr:pic>
    <xdr:clientData/>
  </xdr:twoCellAnchor>
  <xdr:twoCellAnchor editAs="oneCell">
    <xdr:from>
      <xdr:col>0</xdr:col>
      <xdr:colOff>2921000</xdr:colOff>
      <xdr:row>32</xdr:row>
      <xdr:rowOff>63500</xdr:rowOff>
    </xdr:from>
    <xdr:to>
      <xdr:col>2</xdr:col>
      <xdr:colOff>106718</xdr:colOff>
      <xdr:row>32</xdr:row>
      <xdr:rowOff>1104900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9F34D6A-2CDB-C2E0-FE25-7610B3444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921000" y="43726100"/>
          <a:ext cx="1694218" cy="1041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1206500</xdr:colOff>
      <xdr:row>35</xdr:row>
      <xdr:rowOff>48133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6ECD505-0A79-8B07-6405-4EF39AFF8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933700" y="44932600"/>
          <a:ext cx="1206500" cy="1318133"/>
        </a:xfrm>
        <a:prstGeom prst="rect">
          <a:avLst/>
        </a:prstGeom>
      </xdr:spPr>
    </xdr:pic>
    <xdr:clientData/>
  </xdr:twoCellAnchor>
  <xdr:twoCellAnchor editAs="oneCell">
    <xdr:from>
      <xdr:col>1</xdr:col>
      <xdr:colOff>102042</xdr:colOff>
      <xdr:row>35</xdr:row>
      <xdr:rowOff>114300</xdr:rowOff>
    </xdr:from>
    <xdr:to>
      <xdr:col>1</xdr:col>
      <xdr:colOff>1490575</xdr:colOff>
      <xdr:row>35</xdr:row>
      <xdr:rowOff>1155700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EB97B1F-A207-EC4C-8A51-4E0E5B7A2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35742" y="46316900"/>
          <a:ext cx="1388533" cy="10414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203572</xdr:colOff>
      <xdr:row>36</xdr:row>
      <xdr:rowOff>114300</xdr:rowOff>
    </xdr:from>
    <xdr:to>
      <xdr:col>1</xdr:col>
      <xdr:colOff>1262044</xdr:colOff>
      <xdr:row>36</xdr:row>
      <xdr:rowOff>1155700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82F4FCB-C98A-6B49-BC96-8465DAC9A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37272" y="47586900"/>
          <a:ext cx="1058472" cy="1041400"/>
        </a:xfrm>
        <a:prstGeom prst="rect">
          <a:avLst/>
        </a:prstGeom>
      </xdr:spPr>
    </xdr:pic>
    <xdr:clientData/>
  </xdr:twoCellAnchor>
  <xdr:twoCellAnchor editAs="oneCell">
    <xdr:from>
      <xdr:col>1</xdr:col>
      <xdr:colOff>146705</xdr:colOff>
      <xdr:row>33</xdr:row>
      <xdr:rowOff>127000</xdr:rowOff>
    </xdr:from>
    <xdr:to>
      <xdr:col>1</xdr:col>
      <xdr:colOff>911627</xdr:colOff>
      <xdr:row>33</xdr:row>
      <xdr:rowOff>1168400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AC602A8-0D6F-F140-8A3C-DDFE4C2C5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80405" y="45059600"/>
          <a:ext cx="764922" cy="1041400"/>
        </a:xfrm>
        <a:prstGeom prst="rect">
          <a:avLst/>
        </a:prstGeom>
      </xdr:spPr>
    </xdr:pic>
    <xdr:clientData/>
  </xdr:twoCellAnchor>
  <xdr:twoCellAnchor editAs="oneCell">
    <xdr:from>
      <xdr:col>1</xdr:col>
      <xdr:colOff>163899</xdr:colOff>
      <xdr:row>37</xdr:row>
      <xdr:rowOff>127000</xdr:rowOff>
    </xdr:from>
    <xdr:to>
      <xdr:col>1</xdr:col>
      <xdr:colOff>1200117</xdr:colOff>
      <xdr:row>37</xdr:row>
      <xdr:rowOff>1168400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4591039-885E-B742-BD95-A8D9B653F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97599" y="50139600"/>
          <a:ext cx="1036218" cy="1041400"/>
        </a:xfrm>
        <a:prstGeom prst="rect">
          <a:avLst/>
        </a:prstGeom>
      </xdr:spPr>
    </xdr:pic>
    <xdr:clientData/>
  </xdr:twoCellAnchor>
  <xdr:twoCellAnchor editAs="oneCell">
    <xdr:from>
      <xdr:col>1</xdr:col>
      <xdr:colOff>163774</xdr:colOff>
      <xdr:row>38</xdr:row>
      <xdr:rowOff>127000</xdr:rowOff>
    </xdr:from>
    <xdr:to>
      <xdr:col>1</xdr:col>
      <xdr:colOff>1174841</xdr:colOff>
      <xdr:row>38</xdr:row>
      <xdr:rowOff>1168400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1B84651-8AAE-B747-96EE-8414A16D6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97474" y="51409600"/>
          <a:ext cx="1011067" cy="1041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125674</xdr:colOff>
      <xdr:row>39</xdr:row>
      <xdr:rowOff>234488</xdr:rowOff>
    </xdr:from>
    <xdr:to>
      <xdr:col>1</xdr:col>
      <xdr:colOff>1136741</xdr:colOff>
      <xdr:row>39</xdr:row>
      <xdr:rowOff>1086311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8522566-E9F9-FD41-9DA2-523341D22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59374" y="52787088"/>
          <a:ext cx="1011067" cy="851823"/>
        </a:xfrm>
        <a:prstGeom prst="rect">
          <a:avLst/>
        </a:prstGeom>
      </xdr:spPr>
    </xdr:pic>
    <xdr:clientData/>
  </xdr:twoCellAnchor>
  <xdr:twoCellAnchor editAs="oneCell">
    <xdr:from>
      <xdr:col>1</xdr:col>
      <xdr:colOff>173238</xdr:colOff>
      <xdr:row>40</xdr:row>
      <xdr:rowOff>259888</xdr:rowOff>
    </xdr:from>
    <xdr:to>
      <xdr:col>1</xdr:col>
      <xdr:colOff>1089176</xdr:colOff>
      <xdr:row>40</xdr:row>
      <xdr:rowOff>1111711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D140259-EE7E-7D46-947A-CD7B6694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06938" y="54082488"/>
          <a:ext cx="915938" cy="851823"/>
        </a:xfrm>
        <a:prstGeom prst="rect">
          <a:avLst/>
        </a:prstGeom>
      </xdr:spPr>
    </xdr:pic>
    <xdr:clientData/>
  </xdr:twoCellAnchor>
  <xdr:twoCellAnchor editAs="oneCell">
    <xdr:from>
      <xdr:col>1</xdr:col>
      <xdr:colOff>244927</xdr:colOff>
      <xdr:row>41</xdr:row>
      <xdr:rowOff>170988</xdr:rowOff>
    </xdr:from>
    <xdr:to>
      <xdr:col>1</xdr:col>
      <xdr:colOff>1042887</xdr:colOff>
      <xdr:row>41</xdr:row>
      <xdr:rowOff>1022811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E25FDD0-9C3E-DB46-B969-63641B2D6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8627" y="55263588"/>
          <a:ext cx="797960" cy="851823"/>
        </a:xfrm>
        <a:prstGeom prst="rect">
          <a:avLst/>
        </a:prstGeom>
      </xdr:spPr>
    </xdr:pic>
    <xdr:clientData/>
  </xdr:twoCellAnchor>
  <xdr:twoCellAnchor editAs="oneCell">
    <xdr:from>
      <xdr:col>1</xdr:col>
      <xdr:colOff>194127</xdr:colOff>
      <xdr:row>42</xdr:row>
      <xdr:rowOff>283097</xdr:rowOff>
    </xdr:from>
    <xdr:to>
      <xdr:col>1</xdr:col>
      <xdr:colOff>992087</xdr:colOff>
      <xdr:row>42</xdr:row>
      <xdr:rowOff>1063102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5FCFC48-D770-FD42-A356-FC5A2421F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27827" y="56645697"/>
          <a:ext cx="797960" cy="780005"/>
        </a:xfrm>
        <a:prstGeom prst="rect">
          <a:avLst/>
        </a:prstGeom>
      </xdr:spPr>
    </xdr:pic>
    <xdr:clientData/>
  </xdr:twoCellAnchor>
  <xdr:twoCellAnchor editAs="oneCell">
    <xdr:from>
      <xdr:col>1</xdr:col>
      <xdr:colOff>283027</xdr:colOff>
      <xdr:row>42</xdr:row>
      <xdr:rowOff>295797</xdr:rowOff>
    </xdr:from>
    <xdr:to>
      <xdr:col>1</xdr:col>
      <xdr:colOff>1080987</xdr:colOff>
      <xdr:row>42</xdr:row>
      <xdr:rowOff>1075802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7C33245F-9E88-B045-A372-62A75D907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16727" y="56658397"/>
          <a:ext cx="797960" cy="780005"/>
        </a:xfrm>
        <a:prstGeom prst="rect">
          <a:avLst/>
        </a:prstGeom>
      </xdr:spPr>
    </xdr:pic>
    <xdr:clientData/>
  </xdr:twoCellAnchor>
  <xdr:twoCellAnchor editAs="oneCell">
    <xdr:from>
      <xdr:col>1</xdr:col>
      <xdr:colOff>296605</xdr:colOff>
      <xdr:row>44</xdr:row>
      <xdr:rowOff>244997</xdr:rowOff>
    </xdr:from>
    <xdr:to>
      <xdr:col>1</xdr:col>
      <xdr:colOff>1016609</xdr:colOff>
      <xdr:row>44</xdr:row>
      <xdr:rowOff>1025002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6C351841-046E-274C-9A26-015B22B59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0305" y="59147597"/>
          <a:ext cx="720004" cy="780005"/>
        </a:xfrm>
        <a:prstGeom prst="rect">
          <a:avLst/>
        </a:prstGeom>
      </xdr:spPr>
    </xdr:pic>
    <xdr:clientData/>
  </xdr:twoCellAnchor>
  <xdr:twoCellAnchor editAs="oneCell">
    <xdr:from>
      <xdr:col>1</xdr:col>
      <xdr:colOff>339900</xdr:colOff>
      <xdr:row>45</xdr:row>
      <xdr:rowOff>206897</xdr:rowOff>
    </xdr:from>
    <xdr:to>
      <xdr:col>1</xdr:col>
      <xdr:colOff>1024114</xdr:colOff>
      <xdr:row>45</xdr:row>
      <xdr:rowOff>986902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7A0EF46-FA32-4E4D-A801-98BE41879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3600" y="60379497"/>
          <a:ext cx="684214" cy="780005"/>
        </a:xfrm>
        <a:prstGeom prst="rect">
          <a:avLst/>
        </a:prstGeom>
      </xdr:spPr>
    </xdr:pic>
    <xdr:clientData/>
  </xdr:twoCellAnchor>
  <xdr:twoCellAnchor editAs="oneCell">
    <xdr:from>
      <xdr:col>1</xdr:col>
      <xdr:colOff>327201</xdr:colOff>
      <xdr:row>46</xdr:row>
      <xdr:rowOff>403818</xdr:rowOff>
    </xdr:from>
    <xdr:to>
      <xdr:col>1</xdr:col>
      <xdr:colOff>1312775</xdr:colOff>
      <xdr:row>46</xdr:row>
      <xdr:rowOff>1142999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C70E0CE-C3CC-524E-AA34-265C10E21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60901" y="65707218"/>
          <a:ext cx="985574" cy="739181"/>
        </a:xfrm>
        <a:prstGeom prst="rect">
          <a:avLst/>
        </a:prstGeom>
      </xdr:spPr>
    </xdr:pic>
    <xdr:clientData/>
  </xdr:twoCellAnchor>
  <xdr:twoCellAnchor editAs="oneCell">
    <xdr:from>
      <xdr:col>1</xdr:col>
      <xdr:colOff>339900</xdr:colOff>
      <xdr:row>47</xdr:row>
      <xdr:rowOff>276818</xdr:rowOff>
    </xdr:from>
    <xdr:to>
      <xdr:col>1</xdr:col>
      <xdr:colOff>1274674</xdr:colOff>
      <xdr:row>47</xdr:row>
      <xdr:rowOff>977899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40DAC010-0F75-A049-ABDD-7151E8F6A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3600" y="62989418"/>
          <a:ext cx="934774" cy="701081"/>
        </a:xfrm>
        <a:prstGeom prst="rect">
          <a:avLst/>
        </a:prstGeom>
      </xdr:spPr>
    </xdr:pic>
    <xdr:clientData/>
  </xdr:twoCellAnchor>
  <xdr:twoCellAnchor editAs="oneCell">
    <xdr:from>
      <xdr:col>1</xdr:col>
      <xdr:colOff>314500</xdr:colOff>
      <xdr:row>48</xdr:row>
      <xdr:rowOff>348957</xdr:rowOff>
    </xdr:from>
    <xdr:to>
      <xdr:col>1</xdr:col>
      <xdr:colOff>1249274</xdr:colOff>
      <xdr:row>48</xdr:row>
      <xdr:rowOff>956560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E199CE5-88F7-4D43-AF37-DAAE36ED1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48200" y="64331557"/>
          <a:ext cx="934774" cy="607603"/>
        </a:xfrm>
        <a:prstGeom prst="rect">
          <a:avLst/>
        </a:prstGeom>
      </xdr:spPr>
    </xdr:pic>
    <xdr:clientData/>
  </xdr:twoCellAnchor>
  <xdr:twoCellAnchor editAs="oneCell">
    <xdr:from>
      <xdr:col>1</xdr:col>
      <xdr:colOff>325861</xdr:colOff>
      <xdr:row>51</xdr:row>
      <xdr:rowOff>310857</xdr:rowOff>
    </xdr:from>
    <xdr:to>
      <xdr:col>1</xdr:col>
      <xdr:colOff>1136312</xdr:colOff>
      <xdr:row>51</xdr:row>
      <xdr:rowOff>918460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FB5B3DF-EAE9-674A-856E-9B9B8BACB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9561" y="68103457"/>
          <a:ext cx="810451" cy="607603"/>
        </a:xfrm>
        <a:prstGeom prst="rect">
          <a:avLst/>
        </a:prstGeom>
      </xdr:spPr>
    </xdr:pic>
    <xdr:clientData/>
  </xdr:twoCellAnchor>
  <xdr:twoCellAnchor editAs="oneCell">
    <xdr:from>
      <xdr:col>1</xdr:col>
      <xdr:colOff>287918</xdr:colOff>
      <xdr:row>52</xdr:row>
      <xdr:rowOff>336257</xdr:rowOff>
    </xdr:from>
    <xdr:to>
      <xdr:col>1</xdr:col>
      <xdr:colOff>1098055</xdr:colOff>
      <xdr:row>52</xdr:row>
      <xdr:rowOff>943860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F8F129C-BC94-9342-9052-8EA40EE87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1618" y="69398857"/>
          <a:ext cx="810137" cy="607603"/>
        </a:xfrm>
        <a:prstGeom prst="rect">
          <a:avLst/>
        </a:prstGeom>
      </xdr:spPr>
    </xdr:pic>
    <xdr:clientData/>
  </xdr:twoCellAnchor>
  <xdr:twoCellAnchor editAs="oneCell">
    <xdr:from>
      <xdr:col>1</xdr:col>
      <xdr:colOff>224418</xdr:colOff>
      <xdr:row>50</xdr:row>
      <xdr:rowOff>387057</xdr:rowOff>
    </xdr:from>
    <xdr:to>
      <xdr:col>1</xdr:col>
      <xdr:colOff>1034555</xdr:colOff>
      <xdr:row>50</xdr:row>
      <xdr:rowOff>994660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9D2F4D-0C24-CB49-9A1C-54DED17F1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58118" y="66909657"/>
          <a:ext cx="810137" cy="607603"/>
        </a:xfrm>
        <a:prstGeom prst="rect">
          <a:avLst/>
        </a:prstGeom>
      </xdr:spPr>
    </xdr:pic>
    <xdr:clientData/>
  </xdr:twoCellAnchor>
  <xdr:twoCellAnchor editAs="oneCell">
    <xdr:from>
      <xdr:col>1</xdr:col>
      <xdr:colOff>274206</xdr:colOff>
      <xdr:row>53</xdr:row>
      <xdr:rowOff>272757</xdr:rowOff>
    </xdr:from>
    <xdr:to>
      <xdr:col>1</xdr:col>
      <xdr:colOff>1144034</xdr:colOff>
      <xdr:row>53</xdr:row>
      <xdr:rowOff>1066800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EB7B779-6ACF-7A44-A5A7-DEDB470E4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7906" y="70605357"/>
          <a:ext cx="869828" cy="794043"/>
        </a:xfrm>
        <a:prstGeom prst="rect">
          <a:avLst/>
        </a:prstGeom>
      </xdr:spPr>
    </xdr:pic>
    <xdr:clientData/>
  </xdr:twoCellAnchor>
  <xdr:twoCellAnchor editAs="oneCell">
    <xdr:from>
      <xdr:col>1</xdr:col>
      <xdr:colOff>352337</xdr:colOff>
      <xdr:row>54</xdr:row>
      <xdr:rowOff>221957</xdr:rowOff>
    </xdr:from>
    <xdr:to>
      <xdr:col>1</xdr:col>
      <xdr:colOff>1065902</xdr:colOff>
      <xdr:row>54</xdr:row>
      <xdr:rowOff>1016000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345BE76B-EBBB-EC45-9C3C-E6C1C783B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86037" y="71824557"/>
          <a:ext cx="713565" cy="794043"/>
        </a:xfrm>
        <a:prstGeom prst="rect">
          <a:avLst/>
        </a:prstGeom>
      </xdr:spPr>
    </xdr:pic>
    <xdr:clientData/>
  </xdr:twoCellAnchor>
  <xdr:twoCellAnchor editAs="oneCell">
    <xdr:from>
      <xdr:col>1</xdr:col>
      <xdr:colOff>339637</xdr:colOff>
      <xdr:row>55</xdr:row>
      <xdr:rowOff>219988</xdr:rowOff>
    </xdr:from>
    <xdr:to>
      <xdr:col>1</xdr:col>
      <xdr:colOff>1053202</xdr:colOff>
      <xdr:row>55</xdr:row>
      <xdr:rowOff>992569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F357F40-42D5-BB46-BB1E-CE8C97BD0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3337" y="73092588"/>
          <a:ext cx="713565" cy="772581"/>
        </a:xfrm>
        <a:prstGeom prst="rect">
          <a:avLst/>
        </a:prstGeom>
      </xdr:spPr>
    </xdr:pic>
    <xdr:clientData/>
  </xdr:twoCellAnchor>
  <xdr:twoCellAnchor editAs="oneCell">
    <xdr:from>
      <xdr:col>1</xdr:col>
      <xdr:colOff>250737</xdr:colOff>
      <xdr:row>56</xdr:row>
      <xdr:rowOff>276289</xdr:rowOff>
    </xdr:from>
    <xdr:to>
      <xdr:col>1</xdr:col>
      <xdr:colOff>1168400</xdr:colOff>
      <xdr:row>56</xdr:row>
      <xdr:rowOff>1157245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4DFD2528-574F-4644-8B2C-FACD5FE49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84437" y="74418889"/>
          <a:ext cx="917663" cy="880956"/>
        </a:xfrm>
        <a:prstGeom prst="rect">
          <a:avLst/>
        </a:prstGeom>
      </xdr:spPr>
    </xdr:pic>
    <xdr:clientData/>
  </xdr:twoCellAnchor>
  <xdr:twoCellAnchor editAs="oneCell">
    <xdr:from>
      <xdr:col>1</xdr:col>
      <xdr:colOff>269090</xdr:colOff>
      <xdr:row>57</xdr:row>
      <xdr:rowOff>149289</xdr:rowOff>
    </xdr:from>
    <xdr:to>
      <xdr:col>1</xdr:col>
      <xdr:colOff>1150046</xdr:colOff>
      <xdr:row>57</xdr:row>
      <xdr:rowOff>1030245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A378C4A-14DE-9144-B6B8-E1FDC2AE1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2790" y="75561889"/>
          <a:ext cx="880956" cy="880956"/>
        </a:xfrm>
        <a:prstGeom prst="rect">
          <a:avLst/>
        </a:prstGeom>
      </xdr:spPr>
    </xdr:pic>
    <xdr:clientData/>
  </xdr:twoCellAnchor>
  <xdr:twoCellAnchor editAs="oneCell">
    <xdr:from>
      <xdr:col>1</xdr:col>
      <xdr:colOff>161837</xdr:colOff>
      <xdr:row>58</xdr:row>
      <xdr:rowOff>141177</xdr:rowOff>
    </xdr:from>
    <xdr:to>
      <xdr:col>1</xdr:col>
      <xdr:colOff>1079500</xdr:colOff>
      <xdr:row>58</xdr:row>
      <xdr:rowOff>1012956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043EC5A-16EA-EF4F-89C3-CC9038B57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95537" y="76823777"/>
          <a:ext cx="917663" cy="871779"/>
        </a:xfrm>
        <a:prstGeom prst="rect">
          <a:avLst/>
        </a:prstGeom>
      </xdr:spPr>
    </xdr:pic>
    <xdr:clientData/>
  </xdr:twoCellAnchor>
  <xdr:twoCellAnchor editAs="oneCell">
    <xdr:from>
      <xdr:col>1</xdr:col>
      <xdr:colOff>222387</xdr:colOff>
      <xdr:row>59</xdr:row>
      <xdr:rowOff>217377</xdr:rowOff>
    </xdr:from>
    <xdr:to>
      <xdr:col>1</xdr:col>
      <xdr:colOff>1044350</xdr:colOff>
      <xdr:row>59</xdr:row>
      <xdr:rowOff>1089156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84E8C9E-3B53-8F48-B66D-5C56FF00C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56087" y="78169977"/>
          <a:ext cx="821963" cy="871779"/>
        </a:xfrm>
        <a:prstGeom prst="rect">
          <a:avLst/>
        </a:prstGeom>
      </xdr:spPr>
    </xdr:pic>
    <xdr:clientData/>
  </xdr:twoCellAnchor>
  <xdr:twoCellAnchor editAs="oneCell">
    <xdr:from>
      <xdr:col>1</xdr:col>
      <xdr:colOff>311126</xdr:colOff>
      <xdr:row>60</xdr:row>
      <xdr:rowOff>191977</xdr:rowOff>
    </xdr:from>
    <xdr:to>
      <xdr:col>1</xdr:col>
      <xdr:colOff>1082611</xdr:colOff>
      <xdr:row>60</xdr:row>
      <xdr:rowOff>1063756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D96F18F-E396-7649-ABB8-67D93C384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44826" y="79414577"/>
          <a:ext cx="771485" cy="871779"/>
        </a:xfrm>
        <a:prstGeom prst="rect">
          <a:avLst/>
        </a:prstGeom>
      </xdr:spPr>
    </xdr:pic>
    <xdr:clientData/>
  </xdr:twoCellAnchor>
  <xdr:twoCellAnchor editAs="oneCell">
    <xdr:from>
      <xdr:col>1</xdr:col>
      <xdr:colOff>222226</xdr:colOff>
      <xdr:row>61</xdr:row>
      <xdr:rowOff>301744</xdr:rowOff>
    </xdr:from>
    <xdr:to>
      <xdr:col>1</xdr:col>
      <xdr:colOff>1195827</xdr:colOff>
      <xdr:row>61</xdr:row>
      <xdr:rowOff>1028699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EA5701F3-491C-3B4D-AC40-1F092957B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55926" y="80794344"/>
          <a:ext cx="973601" cy="726955"/>
        </a:xfrm>
        <a:prstGeom prst="rect">
          <a:avLst/>
        </a:prstGeom>
      </xdr:spPr>
    </xdr:pic>
    <xdr:clientData/>
  </xdr:twoCellAnchor>
  <xdr:twoCellAnchor editAs="oneCell">
    <xdr:from>
      <xdr:col>1</xdr:col>
      <xdr:colOff>298426</xdr:colOff>
      <xdr:row>62</xdr:row>
      <xdr:rowOff>331515</xdr:rowOff>
    </xdr:from>
    <xdr:to>
      <xdr:col>1</xdr:col>
      <xdr:colOff>1272027</xdr:colOff>
      <xdr:row>62</xdr:row>
      <xdr:rowOff>948128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2714A37-B32D-3F4A-A217-0BAB4401D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2126" y="82094115"/>
          <a:ext cx="973601" cy="616613"/>
        </a:xfrm>
        <a:prstGeom prst="rect">
          <a:avLst/>
        </a:prstGeom>
      </xdr:spPr>
    </xdr:pic>
    <xdr:clientData/>
  </xdr:twoCellAnchor>
  <xdr:twoCellAnchor editAs="oneCell">
    <xdr:from>
      <xdr:col>1</xdr:col>
      <xdr:colOff>366729</xdr:colOff>
      <xdr:row>63</xdr:row>
      <xdr:rowOff>369615</xdr:rowOff>
    </xdr:from>
    <xdr:to>
      <xdr:col>1</xdr:col>
      <xdr:colOff>1229124</xdr:colOff>
      <xdr:row>63</xdr:row>
      <xdr:rowOff>986228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5F6DC4A2-03A2-4F40-BDF3-22F884B8D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00429" y="83402215"/>
          <a:ext cx="862395" cy="616613"/>
        </a:xfrm>
        <a:prstGeom prst="rect">
          <a:avLst/>
        </a:prstGeom>
      </xdr:spPr>
    </xdr:pic>
    <xdr:clientData/>
  </xdr:twoCellAnchor>
  <xdr:twoCellAnchor editAs="oneCell">
    <xdr:from>
      <xdr:col>1</xdr:col>
      <xdr:colOff>347276</xdr:colOff>
      <xdr:row>64</xdr:row>
      <xdr:rowOff>255315</xdr:rowOff>
    </xdr:from>
    <xdr:to>
      <xdr:col>1</xdr:col>
      <xdr:colOff>1197776</xdr:colOff>
      <xdr:row>64</xdr:row>
      <xdr:rowOff>871928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CA162DB-9F7A-234E-8C60-56582A9C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80976" y="84557915"/>
          <a:ext cx="850500" cy="616613"/>
        </a:xfrm>
        <a:prstGeom prst="rect">
          <a:avLst/>
        </a:prstGeom>
      </xdr:spPr>
    </xdr:pic>
    <xdr:clientData/>
  </xdr:twoCellAnchor>
  <xdr:twoCellAnchor editAs="oneCell">
    <xdr:from>
      <xdr:col>1</xdr:col>
      <xdr:colOff>361451</xdr:colOff>
      <xdr:row>65</xdr:row>
      <xdr:rowOff>420415</xdr:rowOff>
    </xdr:from>
    <xdr:to>
      <xdr:col>1</xdr:col>
      <xdr:colOff>1183601</xdr:colOff>
      <xdr:row>65</xdr:row>
      <xdr:rowOff>1037028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0427B2-B529-1348-87DA-848850095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95151" y="85993015"/>
          <a:ext cx="822150" cy="616613"/>
        </a:xfrm>
        <a:prstGeom prst="rect">
          <a:avLst/>
        </a:prstGeom>
      </xdr:spPr>
    </xdr:pic>
    <xdr:clientData/>
  </xdr:twoCellAnchor>
  <xdr:twoCellAnchor editAs="oneCell">
    <xdr:from>
      <xdr:col>1</xdr:col>
      <xdr:colOff>346312</xdr:colOff>
      <xdr:row>66</xdr:row>
      <xdr:rowOff>280715</xdr:rowOff>
    </xdr:from>
    <xdr:to>
      <xdr:col>1</xdr:col>
      <xdr:colOff>1071739</xdr:colOff>
      <xdr:row>66</xdr:row>
      <xdr:rowOff>897328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267F6ED-85BA-704E-9E3E-302CE8C52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80012" y="87123315"/>
          <a:ext cx="725427" cy="616613"/>
        </a:xfrm>
        <a:prstGeom prst="rect">
          <a:avLst/>
        </a:prstGeom>
      </xdr:spPr>
    </xdr:pic>
    <xdr:clientData/>
  </xdr:twoCellAnchor>
  <xdr:twoCellAnchor editAs="oneCell">
    <xdr:from>
      <xdr:col>1</xdr:col>
      <xdr:colOff>400775</xdr:colOff>
      <xdr:row>67</xdr:row>
      <xdr:rowOff>356915</xdr:rowOff>
    </xdr:from>
    <xdr:to>
      <xdr:col>1</xdr:col>
      <xdr:colOff>966475</xdr:colOff>
      <xdr:row>67</xdr:row>
      <xdr:rowOff>973528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33C82C9-DEA6-CA43-B1A8-D8F579FD6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34475" y="88469515"/>
          <a:ext cx="565700" cy="616613"/>
        </a:xfrm>
        <a:prstGeom prst="rect">
          <a:avLst/>
        </a:prstGeom>
      </xdr:spPr>
    </xdr:pic>
    <xdr:clientData/>
  </xdr:twoCellAnchor>
  <xdr:twoCellAnchor editAs="oneCell">
    <xdr:from>
      <xdr:col>1</xdr:col>
      <xdr:colOff>426175</xdr:colOff>
      <xdr:row>68</xdr:row>
      <xdr:rowOff>355529</xdr:rowOff>
    </xdr:from>
    <xdr:to>
      <xdr:col>1</xdr:col>
      <xdr:colOff>991875</xdr:colOff>
      <xdr:row>68</xdr:row>
      <xdr:rowOff>949514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600A3072-3BD8-AA4C-95B2-202C20182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9875" y="89738129"/>
          <a:ext cx="565700" cy="593985"/>
        </a:xfrm>
        <a:prstGeom prst="rect">
          <a:avLst/>
        </a:prstGeom>
      </xdr:spPr>
    </xdr:pic>
    <xdr:clientData/>
  </xdr:twoCellAnchor>
  <xdr:twoCellAnchor editAs="oneCell">
    <xdr:from>
      <xdr:col>1</xdr:col>
      <xdr:colOff>438875</xdr:colOff>
      <xdr:row>69</xdr:row>
      <xdr:rowOff>349575</xdr:rowOff>
    </xdr:from>
    <xdr:to>
      <xdr:col>1</xdr:col>
      <xdr:colOff>1004575</xdr:colOff>
      <xdr:row>69</xdr:row>
      <xdr:rowOff>904668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82715F7-079A-C441-8240-EA75D3468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72575" y="91002175"/>
          <a:ext cx="565700" cy="555093"/>
        </a:xfrm>
        <a:prstGeom prst="rect">
          <a:avLst/>
        </a:prstGeom>
      </xdr:spPr>
    </xdr:pic>
    <xdr:clientData/>
  </xdr:twoCellAnchor>
  <xdr:twoCellAnchor editAs="oneCell">
    <xdr:from>
      <xdr:col>1</xdr:col>
      <xdr:colOff>443006</xdr:colOff>
      <xdr:row>70</xdr:row>
      <xdr:rowOff>413075</xdr:rowOff>
    </xdr:from>
    <xdr:to>
      <xdr:col>1</xdr:col>
      <xdr:colOff>975044</xdr:colOff>
      <xdr:row>70</xdr:row>
      <xdr:rowOff>968168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698E672D-1E2B-4C41-BC06-E71C17899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76706" y="92335675"/>
          <a:ext cx="532038" cy="555093"/>
        </a:xfrm>
        <a:prstGeom prst="rect">
          <a:avLst/>
        </a:prstGeom>
      </xdr:spPr>
    </xdr:pic>
    <xdr:clientData/>
  </xdr:twoCellAnchor>
  <xdr:twoCellAnchor editAs="oneCell">
    <xdr:from>
      <xdr:col>1</xdr:col>
      <xdr:colOff>424236</xdr:colOff>
      <xdr:row>71</xdr:row>
      <xdr:rowOff>374975</xdr:rowOff>
    </xdr:from>
    <xdr:to>
      <xdr:col>1</xdr:col>
      <xdr:colOff>943014</xdr:colOff>
      <xdr:row>71</xdr:row>
      <xdr:rowOff>930068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69F964B-3B46-FD45-843C-006AA251D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7936" y="97428375"/>
          <a:ext cx="518778" cy="555093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49</xdr:row>
      <xdr:rowOff>292100</xdr:rowOff>
    </xdr:from>
    <xdr:to>
      <xdr:col>1</xdr:col>
      <xdr:colOff>1176074</xdr:colOff>
      <xdr:row>49</xdr:row>
      <xdr:rowOff>993180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486C711-9C3E-CC44-804F-E36313066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5000" y="69405500"/>
          <a:ext cx="934774" cy="701080"/>
        </a:xfrm>
        <a:prstGeom prst="rect">
          <a:avLst/>
        </a:prstGeom>
      </xdr:spPr>
    </xdr:pic>
    <xdr:clientData/>
  </xdr:twoCellAnchor>
  <xdr:twoCellAnchor editAs="oneCell">
    <xdr:from>
      <xdr:col>1</xdr:col>
      <xdr:colOff>386136</xdr:colOff>
      <xdr:row>72</xdr:row>
      <xdr:rowOff>445280</xdr:rowOff>
    </xdr:from>
    <xdr:to>
      <xdr:col>1</xdr:col>
      <xdr:colOff>1180964</xdr:colOff>
      <xdr:row>72</xdr:row>
      <xdr:rowOff>1041400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1E1E7D2-F3E0-2A48-B63C-6D0444D58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19836" y="98768680"/>
          <a:ext cx="794828" cy="596120"/>
        </a:xfrm>
        <a:prstGeom prst="rect">
          <a:avLst/>
        </a:prstGeom>
      </xdr:spPr>
    </xdr:pic>
    <xdr:clientData/>
  </xdr:twoCellAnchor>
  <xdr:twoCellAnchor editAs="oneCell">
    <xdr:from>
      <xdr:col>1</xdr:col>
      <xdr:colOff>348037</xdr:colOff>
      <xdr:row>73</xdr:row>
      <xdr:rowOff>330980</xdr:rowOff>
    </xdr:from>
    <xdr:to>
      <xdr:col>1</xdr:col>
      <xdr:colOff>1244463</xdr:colOff>
      <xdr:row>73</xdr:row>
      <xdr:rowOff>1003300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C65AB2C-6275-4E47-B56E-097F26488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81737" y="99924380"/>
          <a:ext cx="896426" cy="672320"/>
        </a:xfrm>
        <a:prstGeom prst="rect">
          <a:avLst/>
        </a:prstGeom>
      </xdr:spPr>
    </xdr:pic>
    <xdr:clientData/>
  </xdr:twoCellAnchor>
  <xdr:twoCellAnchor editAs="oneCell">
    <xdr:from>
      <xdr:col>1</xdr:col>
      <xdr:colOff>472880</xdr:colOff>
      <xdr:row>75</xdr:row>
      <xdr:rowOff>304800</xdr:rowOff>
    </xdr:from>
    <xdr:to>
      <xdr:col>1</xdr:col>
      <xdr:colOff>1181962</xdr:colOff>
      <xdr:row>75</xdr:row>
      <xdr:rowOff>1155700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3E0C6A7-C35B-9744-9B5D-AC732A42D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06580" y="102438200"/>
          <a:ext cx="709082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422080</xdr:colOff>
      <xdr:row>76</xdr:row>
      <xdr:rowOff>166000</xdr:rowOff>
    </xdr:from>
    <xdr:to>
      <xdr:col>1</xdr:col>
      <xdr:colOff>1231900</xdr:colOff>
      <xdr:row>76</xdr:row>
      <xdr:rowOff>1048703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AFC8EA1-BDA2-3F41-8B08-C65E5164C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5780" y="103569400"/>
          <a:ext cx="809820" cy="882703"/>
        </a:xfrm>
        <a:prstGeom prst="rect">
          <a:avLst/>
        </a:prstGeom>
      </xdr:spPr>
    </xdr:pic>
    <xdr:clientData/>
  </xdr:twoCellAnchor>
  <xdr:twoCellAnchor editAs="oneCell">
    <xdr:from>
      <xdr:col>1</xdr:col>
      <xdr:colOff>409380</xdr:colOff>
      <xdr:row>77</xdr:row>
      <xdr:rowOff>169496</xdr:rowOff>
    </xdr:from>
    <xdr:to>
      <xdr:col>1</xdr:col>
      <xdr:colOff>1219200</xdr:colOff>
      <xdr:row>77</xdr:row>
      <xdr:rowOff>1019807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36FDB51-855F-AA49-93D9-704086FC1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43080" y="104842896"/>
          <a:ext cx="809820" cy="850311"/>
        </a:xfrm>
        <a:prstGeom prst="rect">
          <a:avLst/>
        </a:prstGeom>
      </xdr:spPr>
    </xdr:pic>
    <xdr:clientData/>
  </xdr:twoCellAnchor>
  <xdr:twoCellAnchor editAs="oneCell">
    <xdr:from>
      <xdr:col>1</xdr:col>
      <xdr:colOff>396680</xdr:colOff>
      <xdr:row>78</xdr:row>
      <xdr:rowOff>320110</xdr:rowOff>
    </xdr:from>
    <xdr:to>
      <xdr:col>1</xdr:col>
      <xdr:colOff>1206500</xdr:colOff>
      <xdr:row>78</xdr:row>
      <xdr:rowOff>843793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D3E4017-DBF6-6A44-940E-35D455951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30380" y="106263510"/>
          <a:ext cx="809820" cy="523683"/>
        </a:xfrm>
        <a:prstGeom prst="rect">
          <a:avLst/>
        </a:prstGeom>
      </xdr:spPr>
    </xdr:pic>
    <xdr:clientData/>
  </xdr:twoCellAnchor>
  <xdr:twoCellAnchor editAs="oneCell">
    <xdr:from>
      <xdr:col>1</xdr:col>
      <xdr:colOff>458838</xdr:colOff>
      <xdr:row>80</xdr:row>
      <xdr:rowOff>358210</xdr:rowOff>
    </xdr:from>
    <xdr:to>
      <xdr:col>1</xdr:col>
      <xdr:colOff>1118942</xdr:colOff>
      <xdr:row>80</xdr:row>
      <xdr:rowOff>881893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A27AA72-A930-DC42-ABA4-E252DB290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92538" y="108841610"/>
          <a:ext cx="660104" cy="523683"/>
        </a:xfrm>
        <a:prstGeom prst="rect">
          <a:avLst/>
        </a:prstGeom>
      </xdr:spPr>
    </xdr:pic>
    <xdr:clientData/>
  </xdr:twoCellAnchor>
  <xdr:twoCellAnchor editAs="oneCell">
    <xdr:from>
      <xdr:col>1</xdr:col>
      <xdr:colOff>433438</xdr:colOff>
      <xdr:row>81</xdr:row>
      <xdr:rowOff>397912</xdr:rowOff>
    </xdr:from>
    <xdr:to>
      <xdr:col>1</xdr:col>
      <xdr:colOff>1093542</xdr:colOff>
      <xdr:row>81</xdr:row>
      <xdr:rowOff>892990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D1C63433-BE93-124D-9708-8978842D7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67138" y="110151312"/>
          <a:ext cx="660104" cy="495078"/>
        </a:xfrm>
        <a:prstGeom prst="rect">
          <a:avLst/>
        </a:prstGeom>
      </xdr:spPr>
    </xdr:pic>
    <xdr:clientData/>
  </xdr:twoCellAnchor>
  <xdr:twoCellAnchor editAs="oneCell">
    <xdr:from>
      <xdr:col>1</xdr:col>
      <xdr:colOff>427634</xdr:colOff>
      <xdr:row>82</xdr:row>
      <xdr:rowOff>448712</xdr:rowOff>
    </xdr:from>
    <xdr:to>
      <xdr:col>1</xdr:col>
      <xdr:colOff>946946</xdr:colOff>
      <xdr:row>82</xdr:row>
      <xdr:rowOff>943790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2721A505-AC33-CC46-B03A-0EEA3E706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61334" y="111472112"/>
          <a:ext cx="519312" cy="495078"/>
        </a:xfrm>
        <a:prstGeom prst="rect">
          <a:avLst/>
        </a:prstGeom>
      </xdr:spPr>
    </xdr:pic>
    <xdr:clientData/>
  </xdr:twoCellAnchor>
  <xdr:twoCellAnchor editAs="oneCell">
    <xdr:from>
      <xdr:col>1</xdr:col>
      <xdr:colOff>506329</xdr:colOff>
      <xdr:row>83</xdr:row>
      <xdr:rowOff>423312</xdr:rowOff>
    </xdr:from>
    <xdr:to>
      <xdr:col>1</xdr:col>
      <xdr:colOff>944451</xdr:colOff>
      <xdr:row>83</xdr:row>
      <xdr:rowOff>918390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FFBFD4BB-6BF3-2544-90A3-DA48FD051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40029" y="112716712"/>
          <a:ext cx="438122" cy="495078"/>
        </a:xfrm>
        <a:prstGeom prst="rect">
          <a:avLst/>
        </a:prstGeom>
      </xdr:spPr>
    </xdr:pic>
    <xdr:clientData/>
  </xdr:twoCellAnchor>
  <xdr:twoCellAnchor editAs="oneCell">
    <xdr:from>
      <xdr:col>1</xdr:col>
      <xdr:colOff>442829</xdr:colOff>
      <xdr:row>84</xdr:row>
      <xdr:rowOff>340781</xdr:rowOff>
    </xdr:from>
    <xdr:to>
      <xdr:col>1</xdr:col>
      <xdr:colOff>1079721</xdr:colOff>
      <xdr:row>84</xdr:row>
      <xdr:rowOff>1047731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F2D06E1-41CD-DB49-954E-D40373D7C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76529" y="113904181"/>
          <a:ext cx="636892" cy="706950"/>
        </a:xfrm>
        <a:prstGeom prst="rect">
          <a:avLst/>
        </a:prstGeom>
      </xdr:spPr>
    </xdr:pic>
    <xdr:clientData/>
  </xdr:twoCellAnchor>
  <xdr:twoCellAnchor editAs="oneCell">
    <xdr:from>
      <xdr:col>1</xdr:col>
      <xdr:colOff>455529</xdr:colOff>
      <xdr:row>85</xdr:row>
      <xdr:rowOff>351964</xdr:rowOff>
    </xdr:from>
    <xdr:to>
      <xdr:col>1</xdr:col>
      <xdr:colOff>1092421</xdr:colOff>
      <xdr:row>85</xdr:row>
      <xdr:rowOff>1011147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46E984A2-221C-444F-B2A5-7B9824FB9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89229" y="115185364"/>
          <a:ext cx="636892" cy="659183"/>
        </a:xfrm>
        <a:prstGeom prst="rect">
          <a:avLst/>
        </a:prstGeom>
      </xdr:spPr>
    </xdr:pic>
    <xdr:clientData/>
  </xdr:twoCellAnchor>
  <xdr:twoCellAnchor editAs="oneCell">
    <xdr:from>
      <xdr:col>1</xdr:col>
      <xdr:colOff>442829</xdr:colOff>
      <xdr:row>86</xdr:row>
      <xdr:rowOff>328081</xdr:rowOff>
    </xdr:from>
    <xdr:to>
      <xdr:col>1</xdr:col>
      <xdr:colOff>1079721</xdr:colOff>
      <xdr:row>86</xdr:row>
      <xdr:rowOff>1035031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49DBE214-B851-A741-BCE3-BEFE2EED8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76529" y="116431481"/>
          <a:ext cx="636892" cy="706950"/>
        </a:xfrm>
        <a:prstGeom prst="rect">
          <a:avLst/>
        </a:prstGeom>
      </xdr:spPr>
    </xdr:pic>
    <xdr:clientData/>
  </xdr:twoCellAnchor>
  <xdr:twoCellAnchor editAs="oneCell">
    <xdr:from>
      <xdr:col>1</xdr:col>
      <xdr:colOff>442829</xdr:colOff>
      <xdr:row>87</xdr:row>
      <xdr:rowOff>412280</xdr:rowOff>
    </xdr:from>
    <xdr:to>
      <xdr:col>1</xdr:col>
      <xdr:colOff>1079721</xdr:colOff>
      <xdr:row>87</xdr:row>
      <xdr:rowOff>1077832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CE387EF-9AC8-5948-B098-2890A894D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76529" y="117785680"/>
          <a:ext cx="636892" cy="665552"/>
        </a:xfrm>
        <a:prstGeom prst="rect">
          <a:avLst/>
        </a:prstGeom>
      </xdr:spPr>
    </xdr:pic>
    <xdr:clientData/>
  </xdr:twoCellAnchor>
  <xdr:twoCellAnchor editAs="oneCell">
    <xdr:from>
      <xdr:col>1</xdr:col>
      <xdr:colOff>434301</xdr:colOff>
      <xdr:row>88</xdr:row>
      <xdr:rowOff>258212</xdr:rowOff>
    </xdr:from>
    <xdr:to>
      <xdr:col>1</xdr:col>
      <xdr:colOff>1062849</xdr:colOff>
      <xdr:row>88</xdr:row>
      <xdr:rowOff>977900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939EE6BC-7C8D-E04F-866B-12669BBB7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68001" y="118901612"/>
          <a:ext cx="628548" cy="719688"/>
        </a:xfrm>
        <a:prstGeom prst="rect">
          <a:avLst/>
        </a:prstGeom>
      </xdr:spPr>
    </xdr:pic>
    <xdr:clientData/>
  </xdr:twoCellAnchor>
  <xdr:twoCellAnchor editAs="oneCell">
    <xdr:from>
      <xdr:col>1</xdr:col>
      <xdr:colOff>417429</xdr:colOff>
      <xdr:row>89</xdr:row>
      <xdr:rowOff>417321</xdr:rowOff>
    </xdr:from>
    <xdr:to>
      <xdr:col>1</xdr:col>
      <xdr:colOff>1054321</xdr:colOff>
      <xdr:row>89</xdr:row>
      <xdr:rowOff>894990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7982B312-FB13-6844-BE17-07F5A6DC2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1129" y="120330721"/>
          <a:ext cx="636892" cy="477669"/>
        </a:xfrm>
        <a:prstGeom prst="rect">
          <a:avLst/>
        </a:prstGeom>
      </xdr:spPr>
    </xdr:pic>
    <xdr:clientData/>
  </xdr:twoCellAnchor>
  <xdr:twoCellAnchor editAs="oneCell">
    <xdr:from>
      <xdr:col>1</xdr:col>
      <xdr:colOff>442829</xdr:colOff>
      <xdr:row>90</xdr:row>
      <xdr:rowOff>442721</xdr:rowOff>
    </xdr:from>
    <xdr:to>
      <xdr:col>1</xdr:col>
      <xdr:colOff>1079721</xdr:colOff>
      <xdr:row>90</xdr:row>
      <xdr:rowOff>920390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E355F79-DA9D-684A-9AC5-0AF6F51EC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76529" y="121626121"/>
          <a:ext cx="636892" cy="477669"/>
        </a:xfrm>
        <a:prstGeom prst="rect">
          <a:avLst/>
        </a:prstGeom>
      </xdr:spPr>
    </xdr:pic>
    <xdr:clientData/>
  </xdr:twoCellAnchor>
  <xdr:twoCellAnchor editAs="oneCell">
    <xdr:from>
      <xdr:col>1</xdr:col>
      <xdr:colOff>506329</xdr:colOff>
      <xdr:row>91</xdr:row>
      <xdr:rowOff>432523</xdr:rowOff>
    </xdr:from>
    <xdr:to>
      <xdr:col>1</xdr:col>
      <xdr:colOff>1143221</xdr:colOff>
      <xdr:row>91</xdr:row>
      <xdr:rowOff>828988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494EBEF4-CC55-A741-A96D-48F2FA486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40029" y="122885923"/>
          <a:ext cx="636892" cy="396465"/>
        </a:xfrm>
        <a:prstGeom prst="rect">
          <a:avLst/>
        </a:prstGeom>
      </xdr:spPr>
    </xdr:pic>
    <xdr:clientData/>
  </xdr:twoCellAnchor>
  <xdr:twoCellAnchor editAs="oneCell">
    <xdr:from>
      <xdr:col>1</xdr:col>
      <xdr:colOff>511023</xdr:colOff>
      <xdr:row>92</xdr:row>
      <xdr:rowOff>480821</xdr:rowOff>
    </xdr:from>
    <xdr:to>
      <xdr:col>1</xdr:col>
      <xdr:colOff>1113126</xdr:colOff>
      <xdr:row>92</xdr:row>
      <xdr:rowOff>958490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76C6738-7E38-9C42-A5A2-0C717E5EC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44723" y="124204221"/>
          <a:ext cx="602103" cy="477669"/>
        </a:xfrm>
        <a:prstGeom prst="rect">
          <a:avLst/>
        </a:prstGeom>
      </xdr:spPr>
    </xdr:pic>
    <xdr:clientData/>
  </xdr:twoCellAnchor>
  <xdr:twoCellAnchor editAs="oneCell">
    <xdr:from>
      <xdr:col>1</xdr:col>
      <xdr:colOff>455529</xdr:colOff>
      <xdr:row>93</xdr:row>
      <xdr:rowOff>366521</xdr:rowOff>
    </xdr:from>
    <xdr:to>
      <xdr:col>1</xdr:col>
      <xdr:colOff>1092421</xdr:colOff>
      <xdr:row>93</xdr:row>
      <xdr:rowOff>844190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A2A72AE5-B8E2-3240-A0CA-E1ABAF07D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89229" y="125359921"/>
          <a:ext cx="636892" cy="477669"/>
        </a:xfrm>
        <a:prstGeom prst="rect">
          <a:avLst/>
        </a:prstGeom>
      </xdr:spPr>
    </xdr:pic>
    <xdr:clientData/>
  </xdr:twoCellAnchor>
  <xdr:twoCellAnchor editAs="oneCell">
    <xdr:from>
      <xdr:col>1</xdr:col>
      <xdr:colOff>460720</xdr:colOff>
      <xdr:row>94</xdr:row>
      <xdr:rowOff>442721</xdr:rowOff>
    </xdr:from>
    <xdr:to>
      <xdr:col>1</xdr:col>
      <xdr:colOff>985630</xdr:colOff>
      <xdr:row>94</xdr:row>
      <xdr:rowOff>920390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BDFC85A5-FA5E-CA48-8C8B-E591568F2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94420" y="126706121"/>
          <a:ext cx="524910" cy="477669"/>
        </a:xfrm>
        <a:prstGeom prst="rect">
          <a:avLst/>
        </a:prstGeom>
      </xdr:spPr>
    </xdr:pic>
    <xdr:clientData/>
  </xdr:twoCellAnchor>
  <xdr:twoCellAnchor editAs="oneCell">
    <xdr:from>
      <xdr:col>1</xdr:col>
      <xdr:colOff>435320</xdr:colOff>
      <xdr:row>95</xdr:row>
      <xdr:rowOff>451907</xdr:rowOff>
    </xdr:from>
    <xdr:to>
      <xdr:col>1</xdr:col>
      <xdr:colOff>960230</xdr:colOff>
      <xdr:row>95</xdr:row>
      <xdr:rowOff>911203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23646F6E-CDA2-6A4E-919F-6B224C3E1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69020" y="127985307"/>
          <a:ext cx="524910" cy="459296"/>
        </a:xfrm>
        <a:prstGeom prst="rect">
          <a:avLst/>
        </a:prstGeom>
      </xdr:spPr>
    </xdr:pic>
    <xdr:clientData/>
  </xdr:twoCellAnchor>
  <xdr:twoCellAnchor editAs="oneCell">
    <xdr:from>
      <xdr:col>1</xdr:col>
      <xdr:colOff>422929</xdr:colOff>
      <xdr:row>96</xdr:row>
      <xdr:rowOff>431800</xdr:rowOff>
    </xdr:from>
    <xdr:to>
      <xdr:col>1</xdr:col>
      <xdr:colOff>838581</xdr:colOff>
      <xdr:row>96</xdr:row>
      <xdr:rowOff>891096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66CC4CA3-C2D0-7E4B-98B3-46A1F83D0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6629" y="129235200"/>
          <a:ext cx="415652" cy="459296"/>
        </a:xfrm>
        <a:prstGeom prst="rect">
          <a:avLst/>
        </a:prstGeom>
      </xdr:spPr>
    </xdr:pic>
    <xdr:clientData/>
  </xdr:twoCellAnchor>
  <xdr:twoCellAnchor editAs="oneCell">
    <xdr:from>
      <xdr:col>1</xdr:col>
      <xdr:colOff>473729</xdr:colOff>
      <xdr:row>97</xdr:row>
      <xdr:rowOff>434226</xdr:rowOff>
    </xdr:from>
    <xdr:to>
      <xdr:col>1</xdr:col>
      <xdr:colOff>889381</xdr:colOff>
      <xdr:row>97</xdr:row>
      <xdr:rowOff>812469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F3F03C2-5698-CB47-87CD-4A769B6091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07429" y="130507626"/>
          <a:ext cx="415652" cy="378243"/>
        </a:xfrm>
        <a:prstGeom prst="rect">
          <a:avLst/>
        </a:prstGeom>
      </xdr:spPr>
    </xdr:pic>
    <xdr:clientData/>
  </xdr:twoCellAnchor>
  <xdr:twoCellAnchor editAs="oneCell">
    <xdr:from>
      <xdr:col>1</xdr:col>
      <xdr:colOff>607603</xdr:colOff>
      <xdr:row>98</xdr:row>
      <xdr:rowOff>482600</xdr:rowOff>
    </xdr:from>
    <xdr:to>
      <xdr:col>1</xdr:col>
      <xdr:colOff>1108724</xdr:colOff>
      <xdr:row>98</xdr:row>
      <xdr:rowOff>1130300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67991D74-AD93-E946-B3C9-BCB4AD00E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41303" y="131826000"/>
          <a:ext cx="501121" cy="647700"/>
        </a:xfrm>
        <a:prstGeom prst="rect">
          <a:avLst/>
        </a:prstGeom>
      </xdr:spPr>
    </xdr:pic>
    <xdr:clientData/>
  </xdr:twoCellAnchor>
  <xdr:twoCellAnchor editAs="oneCell">
    <xdr:from>
      <xdr:col>1</xdr:col>
      <xdr:colOff>548916</xdr:colOff>
      <xdr:row>99</xdr:row>
      <xdr:rowOff>317500</xdr:rowOff>
    </xdr:from>
    <xdr:to>
      <xdr:col>1</xdr:col>
      <xdr:colOff>1206740</xdr:colOff>
      <xdr:row>99</xdr:row>
      <xdr:rowOff>924343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B5C9CE3-3E47-294D-8C30-6C23FA3E3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82616" y="132930900"/>
          <a:ext cx="657824" cy="606843"/>
        </a:xfrm>
        <a:prstGeom prst="rect">
          <a:avLst/>
        </a:prstGeom>
      </xdr:spPr>
    </xdr:pic>
    <xdr:clientData/>
  </xdr:twoCellAnchor>
  <xdr:twoCellAnchor editAs="oneCell">
    <xdr:from>
      <xdr:col>1</xdr:col>
      <xdr:colOff>600295</xdr:colOff>
      <xdr:row>100</xdr:row>
      <xdr:rowOff>469900</xdr:rowOff>
    </xdr:from>
    <xdr:to>
      <xdr:col>1</xdr:col>
      <xdr:colOff>1101504</xdr:colOff>
      <xdr:row>100</xdr:row>
      <xdr:rowOff>938531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5F9B9E6-1202-9D48-BDA3-89371E7CB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33995" y="135623300"/>
          <a:ext cx="501209" cy="468631"/>
        </a:xfrm>
        <a:prstGeom prst="rect">
          <a:avLst/>
        </a:prstGeom>
      </xdr:spPr>
    </xdr:pic>
    <xdr:clientData/>
  </xdr:twoCellAnchor>
  <xdr:twoCellAnchor editAs="oneCell">
    <xdr:from>
      <xdr:col>1</xdr:col>
      <xdr:colOff>584200</xdr:colOff>
      <xdr:row>101</xdr:row>
      <xdr:rowOff>406400</xdr:rowOff>
    </xdr:from>
    <xdr:to>
      <xdr:col>1</xdr:col>
      <xdr:colOff>1085409</xdr:colOff>
      <xdr:row>101</xdr:row>
      <xdr:rowOff>875031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3ECF7EFE-29AB-4F4B-98F0-526661B2D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17900" y="135559800"/>
          <a:ext cx="501209" cy="468631"/>
        </a:xfrm>
        <a:prstGeom prst="rect">
          <a:avLst/>
        </a:prstGeom>
      </xdr:spPr>
    </xdr:pic>
    <xdr:clientData/>
  </xdr:twoCellAnchor>
  <xdr:twoCellAnchor editAs="oneCell">
    <xdr:from>
      <xdr:col>1</xdr:col>
      <xdr:colOff>431800</xdr:colOff>
      <xdr:row>102</xdr:row>
      <xdr:rowOff>455098</xdr:rowOff>
    </xdr:from>
    <xdr:to>
      <xdr:col>1</xdr:col>
      <xdr:colOff>1465572</xdr:colOff>
      <xdr:row>102</xdr:row>
      <xdr:rowOff>1168400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DA6842B6-151D-7241-90EA-77AEC5213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65500" y="136878498"/>
          <a:ext cx="1033772" cy="713302"/>
        </a:xfrm>
        <a:prstGeom prst="rect">
          <a:avLst/>
        </a:prstGeom>
      </xdr:spPr>
    </xdr:pic>
    <xdr:clientData/>
  </xdr:twoCellAnchor>
  <xdr:twoCellAnchor editAs="oneCell">
    <xdr:from>
      <xdr:col>1</xdr:col>
      <xdr:colOff>310218</xdr:colOff>
      <xdr:row>103</xdr:row>
      <xdr:rowOff>455098</xdr:rowOff>
    </xdr:from>
    <xdr:to>
      <xdr:col>1</xdr:col>
      <xdr:colOff>1134052</xdr:colOff>
      <xdr:row>103</xdr:row>
      <xdr:rowOff>1143000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913D5BA6-51C1-6544-8498-6F7233C6F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43918" y="138148498"/>
          <a:ext cx="823834" cy="687902"/>
        </a:xfrm>
        <a:prstGeom prst="rect">
          <a:avLst/>
        </a:prstGeom>
      </xdr:spPr>
    </xdr:pic>
    <xdr:clientData/>
  </xdr:twoCellAnchor>
  <xdr:twoCellAnchor editAs="oneCell">
    <xdr:from>
      <xdr:col>1</xdr:col>
      <xdr:colOff>370102</xdr:colOff>
      <xdr:row>104</xdr:row>
      <xdr:rowOff>455098</xdr:rowOff>
    </xdr:from>
    <xdr:to>
      <xdr:col>1</xdr:col>
      <xdr:colOff>1268521</xdr:colOff>
      <xdr:row>104</xdr:row>
      <xdr:rowOff>1079500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3F8A6EB2-DBF9-4F49-A902-70430E82A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03802" y="139418498"/>
          <a:ext cx="898419" cy="624402"/>
        </a:xfrm>
        <a:prstGeom prst="rect">
          <a:avLst/>
        </a:prstGeom>
      </xdr:spPr>
    </xdr:pic>
    <xdr:clientData/>
  </xdr:twoCellAnchor>
  <xdr:twoCellAnchor editAs="oneCell">
    <xdr:from>
      <xdr:col>1</xdr:col>
      <xdr:colOff>395187</xdr:colOff>
      <xdr:row>105</xdr:row>
      <xdr:rowOff>455098</xdr:rowOff>
    </xdr:from>
    <xdr:to>
      <xdr:col>1</xdr:col>
      <xdr:colOff>968789</xdr:colOff>
      <xdr:row>105</xdr:row>
      <xdr:rowOff>1028700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37A677EC-BE4D-1848-A8D0-AC670FE7F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28887" y="140688498"/>
          <a:ext cx="573602" cy="573602"/>
        </a:xfrm>
        <a:prstGeom prst="rect">
          <a:avLst/>
        </a:prstGeom>
      </xdr:spPr>
    </xdr:pic>
    <xdr:clientData/>
  </xdr:twoCellAnchor>
  <xdr:twoCellAnchor editAs="oneCell">
    <xdr:from>
      <xdr:col>1</xdr:col>
      <xdr:colOff>332286</xdr:colOff>
      <xdr:row>106</xdr:row>
      <xdr:rowOff>518598</xdr:rowOff>
    </xdr:from>
    <xdr:to>
      <xdr:col>1</xdr:col>
      <xdr:colOff>778523</xdr:colOff>
      <xdr:row>106</xdr:row>
      <xdr:rowOff>864432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11D38D97-FFE9-0344-AF6C-8D73EC89F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65986" y="142021998"/>
          <a:ext cx="446237" cy="345834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</xdr:row>
      <xdr:rowOff>419100</xdr:rowOff>
    </xdr:from>
    <xdr:to>
      <xdr:col>1</xdr:col>
      <xdr:colOff>776592</xdr:colOff>
      <xdr:row>107</xdr:row>
      <xdr:rowOff>896769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7BEB5B3-C493-7F42-B310-7177ABD35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073400" y="143192500"/>
          <a:ext cx="636892" cy="477669"/>
        </a:xfrm>
        <a:prstGeom prst="rect">
          <a:avLst/>
        </a:prstGeom>
      </xdr:spPr>
    </xdr:pic>
    <xdr:clientData/>
  </xdr:twoCellAnchor>
  <xdr:twoCellAnchor editAs="oneCell">
    <xdr:from>
      <xdr:col>1</xdr:col>
      <xdr:colOff>188257</xdr:colOff>
      <xdr:row>110</xdr:row>
      <xdr:rowOff>317500</xdr:rowOff>
    </xdr:from>
    <xdr:to>
      <xdr:col>1</xdr:col>
      <xdr:colOff>847416</xdr:colOff>
      <xdr:row>110</xdr:row>
      <xdr:rowOff>1130300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AD1A88FC-69DE-2341-925C-547C9333C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21957" y="146900900"/>
          <a:ext cx="659159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175557</xdr:colOff>
      <xdr:row>112</xdr:row>
      <xdr:rowOff>419664</xdr:rowOff>
    </xdr:from>
    <xdr:to>
      <xdr:col>1</xdr:col>
      <xdr:colOff>834716</xdr:colOff>
      <xdr:row>112</xdr:row>
      <xdr:rowOff>951934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006F5014-5955-2B4A-B0E6-8ABF2AE2E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09257" y="149543064"/>
          <a:ext cx="659159" cy="532270"/>
        </a:xfrm>
        <a:prstGeom prst="rect">
          <a:avLst/>
        </a:prstGeom>
      </xdr:spPr>
    </xdr:pic>
    <xdr:clientData/>
  </xdr:twoCellAnchor>
  <xdr:twoCellAnchor editAs="oneCell">
    <xdr:from>
      <xdr:col>1</xdr:col>
      <xdr:colOff>239057</xdr:colOff>
      <xdr:row>111</xdr:row>
      <xdr:rowOff>251182</xdr:rowOff>
    </xdr:from>
    <xdr:to>
      <xdr:col>1</xdr:col>
      <xdr:colOff>898216</xdr:colOff>
      <xdr:row>111</xdr:row>
      <xdr:rowOff>968017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C7110E91-3B85-CD4C-A5BC-5103F8FB8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72757" y="148104582"/>
          <a:ext cx="659159" cy="716835"/>
        </a:xfrm>
        <a:prstGeom prst="rect">
          <a:avLst/>
        </a:prstGeom>
      </xdr:spPr>
    </xdr:pic>
    <xdr:clientData/>
  </xdr:twoCellAnchor>
  <xdr:twoCellAnchor editAs="oneCell">
    <xdr:from>
      <xdr:col>1</xdr:col>
      <xdr:colOff>215900</xdr:colOff>
      <xdr:row>113</xdr:row>
      <xdr:rowOff>342900</xdr:rowOff>
    </xdr:from>
    <xdr:to>
      <xdr:col>1</xdr:col>
      <xdr:colOff>875059</xdr:colOff>
      <xdr:row>113</xdr:row>
      <xdr:rowOff>1021833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6CC955A-CA57-004C-8B5E-1E35F8848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149600" y="150736300"/>
          <a:ext cx="659159" cy="678933"/>
        </a:xfrm>
        <a:prstGeom prst="rect">
          <a:avLst/>
        </a:prstGeom>
      </xdr:spPr>
    </xdr:pic>
    <xdr:clientData/>
  </xdr:twoCellAnchor>
  <xdr:twoCellAnchor editAs="oneCell">
    <xdr:from>
      <xdr:col>1</xdr:col>
      <xdr:colOff>317225</xdr:colOff>
      <xdr:row>114</xdr:row>
      <xdr:rowOff>317500</xdr:rowOff>
    </xdr:from>
    <xdr:to>
      <xdr:col>1</xdr:col>
      <xdr:colOff>926133</xdr:colOff>
      <xdr:row>114</xdr:row>
      <xdr:rowOff>996433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9CB4B457-4FD7-7045-99F5-F57F41B77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50925" y="151980900"/>
          <a:ext cx="608908" cy="678933"/>
        </a:xfrm>
        <a:prstGeom prst="rect">
          <a:avLst/>
        </a:prstGeom>
      </xdr:spPr>
    </xdr:pic>
    <xdr:clientData/>
  </xdr:twoCellAnchor>
  <xdr:twoCellAnchor editAs="oneCell">
    <xdr:from>
      <xdr:col>1</xdr:col>
      <xdr:colOff>330200</xdr:colOff>
      <xdr:row>115</xdr:row>
      <xdr:rowOff>183226</xdr:rowOff>
    </xdr:from>
    <xdr:to>
      <xdr:col>1</xdr:col>
      <xdr:colOff>989359</xdr:colOff>
      <xdr:row>115</xdr:row>
      <xdr:rowOff>825906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5D023053-3ED1-1344-B4F9-FBAAF975B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63900" y="153116626"/>
          <a:ext cx="659159" cy="642680"/>
        </a:xfrm>
        <a:prstGeom prst="rect">
          <a:avLst/>
        </a:prstGeom>
      </xdr:spPr>
    </xdr:pic>
    <xdr:clientData/>
  </xdr:twoCellAnchor>
  <xdr:twoCellAnchor editAs="oneCell">
    <xdr:from>
      <xdr:col>1</xdr:col>
      <xdr:colOff>282685</xdr:colOff>
      <xdr:row>117</xdr:row>
      <xdr:rowOff>254000</xdr:rowOff>
    </xdr:from>
    <xdr:to>
      <xdr:col>1</xdr:col>
      <xdr:colOff>909874</xdr:colOff>
      <xdr:row>117</xdr:row>
      <xdr:rowOff>932933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D3FFEDE4-458A-9F4C-818B-C9CC427DF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16385" y="155727400"/>
          <a:ext cx="627189" cy="678933"/>
        </a:xfrm>
        <a:prstGeom prst="rect">
          <a:avLst/>
        </a:prstGeom>
      </xdr:spPr>
    </xdr:pic>
    <xdr:clientData/>
  </xdr:twoCellAnchor>
  <xdr:twoCellAnchor editAs="oneCell">
    <xdr:from>
      <xdr:col>1</xdr:col>
      <xdr:colOff>292100</xdr:colOff>
      <xdr:row>118</xdr:row>
      <xdr:rowOff>415692</xdr:rowOff>
    </xdr:from>
    <xdr:to>
      <xdr:col>1</xdr:col>
      <xdr:colOff>951259</xdr:colOff>
      <xdr:row>118</xdr:row>
      <xdr:rowOff>847441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2C14FAC-02A0-D048-B0F6-4BFE82EFA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5800" y="157159092"/>
          <a:ext cx="659159" cy="431749"/>
        </a:xfrm>
        <a:prstGeom prst="rect">
          <a:avLst/>
        </a:prstGeom>
      </xdr:spPr>
    </xdr:pic>
    <xdr:clientData/>
  </xdr:twoCellAnchor>
  <xdr:twoCellAnchor editAs="oneCell">
    <xdr:from>
      <xdr:col>1</xdr:col>
      <xdr:colOff>465784</xdr:colOff>
      <xdr:row>119</xdr:row>
      <xdr:rowOff>406400</xdr:rowOff>
    </xdr:from>
    <xdr:to>
      <xdr:col>1</xdr:col>
      <xdr:colOff>1089238</xdr:colOff>
      <xdr:row>119</xdr:row>
      <xdr:rowOff>1092200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BF74D87-C1D9-A942-AFF8-B3C79A6DA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99484" y="158419800"/>
          <a:ext cx="623454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121</xdr:row>
      <xdr:rowOff>332049</xdr:rowOff>
    </xdr:from>
    <xdr:to>
      <xdr:col>1</xdr:col>
      <xdr:colOff>1042554</xdr:colOff>
      <xdr:row>121</xdr:row>
      <xdr:rowOff>861750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4202767F-FCC0-2D46-B3CC-58A6BEABE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2800" y="160885449"/>
          <a:ext cx="623454" cy="529701"/>
        </a:xfrm>
        <a:prstGeom prst="rect">
          <a:avLst/>
        </a:prstGeom>
      </xdr:spPr>
    </xdr:pic>
    <xdr:clientData/>
  </xdr:twoCellAnchor>
  <xdr:twoCellAnchor editAs="oneCell">
    <xdr:from>
      <xdr:col>1</xdr:col>
      <xdr:colOff>507541</xdr:colOff>
      <xdr:row>122</xdr:row>
      <xdr:rowOff>381000</xdr:rowOff>
    </xdr:from>
    <xdr:to>
      <xdr:col>1</xdr:col>
      <xdr:colOff>1004912</xdr:colOff>
      <xdr:row>122</xdr:row>
      <xdr:rowOff>910701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0BCB3090-5B40-D042-96DD-F71F0C34B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41241" y="162204400"/>
          <a:ext cx="497371" cy="529701"/>
        </a:xfrm>
        <a:prstGeom prst="rect">
          <a:avLst/>
        </a:prstGeom>
      </xdr:spPr>
    </xdr:pic>
    <xdr:clientData/>
  </xdr:twoCellAnchor>
  <xdr:twoCellAnchor editAs="oneCell">
    <xdr:from>
      <xdr:col>1</xdr:col>
      <xdr:colOff>498336</xdr:colOff>
      <xdr:row>123</xdr:row>
      <xdr:rowOff>381000</xdr:rowOff>
    </xdr:from>
    <xdr:to>
      <xdr:col>1</xdr:col>
      <xdr:colOff>938835</xdr:colOff>
      <xdr:row>123</xdr:row>
      <xdr:rowOff>910701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851370C-2EE7-A04C-829F-1D467C17F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32036" y="163474400"/>
          <a:ext cx="440499" cy="529701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495300</xdr:colOff>
      <xdr:row>124</xdr:row>
      <xdr:rowOff>400895</xdr:rowOff>
    </xdr:from>
    <xdr:to>
      <xdr:col>1</xdr:col>
      <xdr:colOff>992671</xdr:colOff>
      <xdr:row>124</xdr:row>
      <xdr:rowOff>890805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C045738-59AE-9145-85BF-AB82D0D77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29000" y="164764295"/>
          <a:ext cx="497371" cy="489910"/>
        </a:xfrm>
        <a:prstGeom prst="rect">
          <a:avLst/>
        </a:prstGeom>
      </xdr:spPr>
    </xdr:pic>
    <xdr:clientData/>
  </xdr:twoCellAnchor>
  <xdr:twoCellAnchor editAs="oneCell">
    <xdr:from>
      <xdr:col>1</xdr:col>
      <xdr:colOff>513981</xdr:colOff>
      <xdr:row>125</xdr:row>
      <xdr:rowOff>406400</xdr:rowOff>
    </xdr:from>
    <xdr:to>
      <xdr:col>1</xdr:col>
      <xdr:colOff>973990</xdr:colOff>
      <xdr:row>125</xdr:row>
      <xdr:rowOff>896310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E2EF35C5-28C7-F048-A04A-52D547086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47681" y="166039800"/>
          <a:ext cx="460009" cy="489910"/>
        </a:xfrm>
        <a:prstGeom prst="rect">
          <a:avLst/>
        </a:prstGeom>
      </xdr:spPr>
    </xdr:pic>
    <xdr:clientData/>
  </xdr:twoCellAnchor>
  <xdr:twoCellAnchor editAs="oneCell">
    <xdr:from>
      <xdr:col>1</xdr:col>
      <xdr:colOff>520700</xdr:colOff>
      <xdr:row>126</xdr:row>
      <xdr:rowOff>445025</xdr:rowOff>
    </xdr:from>
    <xdr:to>
      <xdr:col>1</xdr:col>
      <xdr:colOff>980709</xdr:colOff>
      <xdr:row>126</xdr:row>
      <xdr:rowOff>908484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888E7A39-8A32-864F-8E9C-38356F12C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54400" y="167348425"/>
          <a:ext cx="460009" cy="463459"/>
        </a:xfrm>
        <a:prstGeom prst="rect">
          <a:avLst/>
        </a:prstGeom>
      </xdr:spPr>
    </xdr:pic>
    <xdr:clientData/>
  </xdr:twoCellAnchor>
  <xdr:twoCellAnchor editAs="oneCell">
    <xdr:from>
      <xdr:col>1</xdr:col>
      <xdr:colOff>431800</xdr:colOff>
      <xdr:row>127</xdr:row>
      <xdr:rowOff>367100</xdr:rowOff>
    </xdr:from>
    <xdr:to>
      <xdr:col>1</xdr:col>
      <xdr:colOff>891809</xdr:colOff>
      <xdr:row>127</xdr:row>
      <xdr:rowOff>807558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8B464FC-15BF-8341-97A0-4CAFA3137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65500" y="168540500"/>
          <a:ext cx="460009" cy="440458"/>
        </a:xfrm>
        <a:prstGeom prst="rect">
          <a:avLst/>
        </a:prstGeom>
      </xdr:spPr>
    </xdr:pic>
    <xdr:clientData/>
  </xdr:twoCellAnchor>
  <xdr:twoCellAnchor editAs="oneCell">
    <xdr:from>
      <xdr:col>1</xdr:col>
      <xdr:colOff>503271</xdr:colOff>
      <xdr:row>128</xdr:row>
      <xdr:rowOff>494100</xdr:rowOff>
    </xdr:from>
    <xdr:to>
      <xdr:col>1</xdr:col>
      <xdr:colOff>896537</xdr:colOff>
      <xdr:row>128</xdr:row>
      <xdr:rowOff>934558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BA76001-C1D9-0C4F-900B-0BF4F64A9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36971" y="169937500"/>
          <a:ext cx="393266" cy="440458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129</xdr:row>
      <xdr:rowOff>542398</xdr:rowOff>
    </xdr:from>
    <xdr:to>
      <xdr:col>1</xdr:col>
      <xdr:colOff>850466</xdr:colOff>
      <xdr:row>129</xdr:row>
      <xdr:rowOff>812460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79F4898B-9EB1-A54D-8835-A1CA233BE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90900" y="171255798"/>
          <a:ext cx="393266" cy="270062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130</xdr:row>
      <xdr:rowOff>458999</xdr:rowOff>
    </xdr:from>
    <xdr:to>
      <xdr:col>1</xdr:col>
      <xdr:colOff>774266</xdr:colOff>
      <xdr:row>130</xdr:row>
      <xdr:rowOff>794258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965994C8-D595-6C40-A483-28B56B195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14700" y="172442399"/>
          <a:ext cx="393266" cy="335259"/>
        </a:xfrm>
        <a:prstGeom prst="rect">
          <a:avLst/>
        </a:prstGeom>
      </xdr:spPr>
    </xdr:pic>
    <xdr:clientData/>
  </xdr:twoCellAnchor>
  <xdr:twoCellAnchor editAs="oneCell">
    <xdr:from>
      <xdr:col>1</xdr:col>
      <xdr:colOff>539888</xdr:colOff>
      <xdr:row>131</xdr:row>
      <xdr:rowOff>457200</xdr:rowOff>
    </xdr:from>
    <xdr:to>
      <xdr:col>1</xdr:col>
      <xdr:colOff>843977</xdr:colOff>
      <xdr:row>131</xdr:row>
      <xdr:rowOff>792459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19E52F87-8453-7A42-B069-21732D539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73588" y="173710600"/>
          <a:ext cx="304089" cy="335259"/>
        </a:xfrm>
        <a:prstGeom prst="rect">
          <a:avLst/>
        </a:prstGeom>
      </xdr:spPr>
    </xdr:pic>
    <xdr:clientData/>
  </xdr:twoCellAnchor>
  <xdr:twoCellAnchor editAs="oneCell">
    <xdr:from>
      <xdr:col>1</xdr:col>
      <xdr:colOff>520342</xdr:colOff>
      <xdr:row>132</xdr:row>
      <xdr:rowOff>446299</xdr:rowOff>
    </xdr:from>
    <xdr:to>
      <xdr:col>1</xdr:col>
      <xdr:colOff>1168400</xdr:colOff>
      <xdr:row>132</xdr:row>
      <xdr:rowOff>1130000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066BC738-E4C4-3B49-A4E7-ED18F9E05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54042" y="174969699"/>
          <a:ext cx="648058" cy="683701"/>
        </a:xfrm>
        <a:prstGeom prst="rect">
          <a:avLst/>
        </a:prstGeom>
      </xdr:spPr>
    </xdr:pic>
    <xdr:clientData/>
  </xdr:twoCellAnchor>
  <xdr:twoCellAnchor editAs="oneCell">
    <xdr:from>
      <xdr:col>1</xdr:col>
      <xdr:colOff>479947</xdr:colOff>
      <xdr:row>133</xdr:row>
      <xdr:rowOff>230399</xdr:rowOff>
    </xdr:from>
    <xdr:to>
      <xdr:col>1</xdr:col>
      <xdr:colOff>1107195</xdr:colOff>
      <xdr:row>133</xdr:row>
      <xdr:rowOff>914100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9F5B959A-A583-9541-80B7-77875FFE4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13647" y="176023799"/>
          <a:ext cx="627248" cy="683701"/>
        </a:xfrm>
        <a:prstGeom prst="rect">
          <a:avLst/>
        </a:prstGeom>
      </xdr:spPr>
    </xdr:pic>
    <xdr:clientData/>
  </xdr:twoCellAnchor>
  <xdr:twoCellAnchor editAs="oneCell">
    <xdr:from>
      <xdr:col>1</xdr:col>
      <xdr:colOff>543447</xdr:colOff>
      <xdr:row>134</xdr:row>
      <xdr:rowOff>335928</xdr:rowOff>
    </xdr:from>
    <xdr:to>
      <xdr:col>1</xdr:col>
      <xdr:colOff>1170695</xdr:colOff>
      <xdr:row>134</xdr:row>
      <xdr:rowOff>884770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88D7EBF1-A4A3-E34E-8E9C-E1E310F52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77147" y="177399328"/>
          <a:ext cx="627248" cy="548842"/>
        </a:xfrm>
        <a:prstGeom prst="rect">
          <a:avLst/>
        </a:prstGeom>
      </xdr:spPr>
    </xdr:pic>
    <xdr:clientData/>
  </xdr:twoCellAnchor>
  <xdr:twoCellAnchor editAs="oneCell">
    <xdr:from>
      <xdr:col>1</xdr:col>
      <xdr:colOff>505347</xdr:colOff>
      <xdr:row>135</xdr:row>
      <xdr:rowOff>300442</xdr:rowOff>
    </xdr:from>
    <xdr:to>
      <xdr:col>1</xdr:col>
      <xdr:colOff>1132595</xdr:colOff>
      <xdr:row>135</xdr:row>
      <xdr:rowOff>844056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ADC22487-FD2F-CA47-8942-010C76C655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39047" y="178633842"/>
          <a:ext cx="627248" cy="543614"/>
        </a:xfrm>
        <a:prstGeom prst="rect">
          <a:avLst/>
        </a:prstGeom>
      </xdr:spPr>
    </xdr:pic>
    <xdr:clientData/>
  </xdr:twoCellAnchor>
  <xdr:twoCellAnchor editAs="oneCell">
    <xdr:from>
      <xdr:col>1</xdr:col>
      <xdr:colOff>612134</xdr:colOff>
      <xdr:row>136</xdr:row>
      <xdr:rowOff>224242</xdr:rowOff>
    </xdr:from>
    <xdr:to>
      <xdr:col>1</xdr:col>
      <xdr:colOff>1127407</xdr:colOff>
      <xdr:row>136</xdr:row>
      <xdr:rowOff>767856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42B509F8-5D0A-6146-9D64-BE80A7993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45834" y="179827642"/>
          <a:ext cx="515273" cy="543614"/>
        </a:xfrm>
        <a:prstGeom prst="rect">
          <a:avLst/>
        </a:prstGeom>
      </xdr:spPr>
    </xdr:pic>
    <xdr:clientData/>
  </xdr:twoCellAnchor>
  <xdr:twoCellAnchor editAs="oneCell">
    <xdr:from>
      <xdr:col>1</xdr:col>
      <xdr:colOff>603834</xdr:colOff>
      <xdr:row>137</xdr:row>
      <xdr:rowOff>313142</xdr:rowOff>
    </xdr:from>
    <xdr:to>
      <xdr:col>1</xdr:col>
      <xdr:colOff>1110306</xdr:colOff>
      <xdr:row>137</xdr:row>
      <xdr:rowOff>856756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39411D06-0567-E642-A3CD-62DFD0E65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37534" y="181186542"/>
          <a:ext cx="506472" cy="543614"/>
        </a:xfrm>
        <a:prstGeom prst="rect">
          <a:avLst/>
        </a:prstGeom>
      </xdr:spPr>
    </xdr:pic>
    <xdr:clientData/>
  </xdr:twoCellAnchor>
  <xdr:twoCellAnchor editAs="oneCell">
    <xdr:from>
      <xdr:col>1</xdr:col>
      <xdr:colOff>618857</xdr:colOff>
      <xdr:row>138</xdr:row>
      <xdr:rowOff>376642</xdr:rowOff>
    </xdr:from>
    <xdr:to>
      <xdr:col>1</xdr:col>
      <xdr:colOff>1095282</xdr:colOff>
      <xdr:row>138</xdr:row>
      <xdr:rowOff>920256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C684C4A-06E7-FD4A-AEF2-26F8228F3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52557" y="182520042"/>
          <a:ext cx="476425" cy="543614"/>
        </a:xfrm>
        <a:prstGeom prst="rect">
          <a:avLst/>
        </a:prstGeom>
      </xdr:spPr>
    </xdr:pic>
    <xdr:clientData/>
  </xdr:twoCellAnchor>
  <xdr:twoCellAnchor editAs="oneCell">
    <xdr:from>
      <xdr:col>1</xdr:col>
      <xdr:colOff>616916</xdr:colOff>
      <xdr:row>139</xdr:row>
      <xdr:rowOff>376642</xdr:rowOff>
    </xdr:from>
    <xdr:to>
      <xdr:col>1</xdr:col>
      <xdr:colOff>1071823</xdr:colOff>
      <xdr:row>139</xdr:row>
      <xdr:rowOff>920256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736B7D7F-5547-644F-958A-76976E11E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50616" y="183790042"/>
          <a:ext cx="454907" cy="543614"/>
        </a:xfrm>
        <a:prstGeom prst="rect">
          <a:avLst/>
        </a:prstGeom>
      </xdr:spPr>
    </xdr:pic>
    <xdr:clientData/>
  </xdr:twoCellAnchor>
  <xdr:twoCellAnchor editAs="oneCell">
    <xdr:from>
      <xdr:col>1</xdr:col>
      <xdr:colOff>591516</xdr:colOff>
      <xdr:row>140</xdr:row>
      <xdr:rowOff>413647</xdr:rowOff>
    </xdr:from>
    <xdr:to>
      <xdr:col>1</xdr:col>
      <xdr:colOff>1046423</xdr:colOff>
      <xdr:row>140</xdr:row>
      <xdr:rowOff>832450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983EC6BF-F8EE-2843-9ADD-DB0E35C0E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25216" y="185097047"/>
          <a:ext cx="454907" cy="418803"/>
        </a:xfrm>
        <a:prstGeom prst="rect">
          <a:avLst/>
        </a:prstGeom>
      </xdr:spPr>
    </xdr:pic>
    <xdr:clientData/>
  </xdr:twoCellAnchor>
  <xdr:twoCellAnchor editAs="oneCell">
    <xdr:from>
      <xdr:col>1</xdr:col>
      <xdr:colOff>480453</xdr:colOff>
      <xdr:row>141</xdr:row>
      <xdr:rowOff>235847</xdr:rowOff>
    </xdr:from>
    <xdr:to>
      <xdr:col>1</xdr:col>
      <xdr:colOff>1101718</xdr:colOff>
      <xdr:row>141</xdr:row>
      <xdr:rowOff>850900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2F47F2D7-FD9E-B740-9F81-00FBDAF67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14153" y="186189247"/>
          <a:ext cx="621265" cy="615053"/>
        </a:xfrm>
        <a:prstGeom prst="rect">
          <a:avLst/>
        </a:prstGeom>
      </xdr:spPr>
    </xdr:pic>
    <xdr:clientData/>
  </xdr:twoCellAnchor>
  <xdr:twoCellAnchor editAs="oneCell">
    <xdr:from>
      <xdr:col>1</xdr:col>
      <xdr:colOff>480453</xdr:colOff>
      <xdr:row>142</xdr:row>
      <xdr:rowOff>370793</xdr:rowOff>
    </xdr:from>
    <xdr:to>
      <xdr:col>1</xdr:col>
      <xdr:colOff>1101718</xdr:colOff>
      <xdr:row>142</xdr:row>
      <xdr:rowOff>842954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F4B2ED0-53A0-2B4C-B631-85DD943E5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14153" y="187594193"/>
          <a:ext cx="621265" cy="472161"/>
        </a:xfrm>
        <a:prstGeom prst="rect">
          <a:avLst/>
        </a:prstGeom>
      </xdr:spPr>
    </xdr:pic>
    <xdr:clientData/>
  </xdr:twoCellAnchor>
  <xdr:twoCellAnchor editAs="oneCell">
    <xdr:from>
      <xdr:col>1</xdr:col>
      <xdr:colOff>493153</xdr:colOff>
      <xdr:row>143</xdr:row>
      <xdr:rowOff>321092</xdr:rowOff>
    </xdr:from>
    <xdr:to>
      <xdr:col>1</xdr:col>
      <xdr:colOff>1114418</xdr:colOff>
      <xdr:row>143</xdr:row>
      <xdr:rowOff>892655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A8D4208A-FFB0-5C48-8CEC-FE19E8DD4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26853" y="188814492"/>
          <a:ext cx="621265" cy="571563"/>
        </a:xfrm>
        <a:prstGeom prst="rect">
          <a:avLst/>
        </a:prstGeom>
      </xdr:spPr>
    </xdr:pic>
    <xdr:clientData/>
  </xdr:twoCellAnchor>
  <xdr:twoCellAnchor editAs="oneCell">
    <xdr:from>
      <xdr:col>1</xdr:col>
      <xdr:colOff>495242</xdr:colOff>
      <xdr:row>144</xdr:row>
      <xdr:rowOff>397292</xdr:rowOff>
    </xdr:from>
    <xdr:to>
      <xdr:col>1</xdr:col>
      <xdr:colOff>959927</xdr:colOff>
      <xdr:row>144</xdr:row>
      <xdr:rowOff>968855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BBDC668C-5FC6-8D45-9CC3-3E4DC760C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28942" y="190160692"/>
          <a:ext cx="464685" cy="571563"/>
        </a:xfrm>
        <a:prstGeom prst="rect">
          <a:avLst/>
        </a:prstGeom>
      </xdr:spPr>
    </xdr:pic>
    <xdr:clientData/>
  </xdr:twoCellAnchor>
  <xdr:twoCellAnchor editAs="oneCell">
    <xdr:from>
      <xdr:col>1</xdr:col>
      <xdr:colOff>472576</xdr:colOff>
      <xdr:row>145</xdr:row>
      <xdr:rowOff>257592</xdr:rowOff>
    </xdr:from>
    <xdr:to>
      <xdr:col>1</xdr:col>
      <xdr:colOff>1058794</xdr:colOff>
      <xdr:row>145</xdr:row>
      <xdr:rowOff>829155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77131D59-525D-8E45-A439-D87C2FE76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06276" y="191290992"/>
          <a:ext cx="586218" cy="571563"/>
        </a:xfrm>
        <a:prstGeom prst="rect">
          <a:avLst/>
        </a:prstGeom>
      </xdr:spPr>
    </xdr:pic>
    <xdr:clientData/>
  </xdr:twoCellAnchor>
  <xdr:twoCellAnchor editAs="oneCell">
    <xdr:from>
      <xdr:col>1</xdr:col>
      <xdr:colOff>424901</xdr:colOff>
      <xdr:row>146</xdr:row>
      <xdr:rowOff>359192</xdr:rowOff>
    </xdr:from>
    <xdr:to>
      <xdr:col>1</xdr:col>
      <xdr:colOff>1004869</xdr:colOff>
      <xdr:row>146</xdr:row>
      <xdr:rowOff>930755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075701E-6C97-5141-AEA3-F42A051A2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8601" y="192662592"/>
          <a:ext cx="579968" cy="571563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148</xdr:row>
      <xdr:rowOff>317179</xdr:rowOff>
    </xdr:from>
    <xdr:to>
      <xdr:col>1</xdr:col>
      <xdr:colOff>1003300</xdr:colOff>
      <xdr:row>148</xdr:row>
      <xdr:rowOff>865946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AAB3F72C-13A9-6244-9CB0-9F0665007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00400" y="195160579"/>
          <a:ext cx="736600" cy="548767"/>
        </a:xfrm>
        <a:prstGeom prst="rect">
          <a:avLst/>
        </a:prstGeom>
      </xdr:spPr>
    </xdr:pic>
    <xdr:clientData/>
  </xdr:twoCellAnchor>
  <xdr:twoCellAnchor editAs="oneCell">
    <xdr:from>
      <xdr:col>1</xdr:col>
      <xdr:colOff>280688</xdr:colOff>
      <xdr:row>149</xdr:row>
      <xdr:rowOff>50800</xdr:rowOff>
    </xdr:from>
    <xdr:to>
      <xdr:col>1</xdr:col>
      <xdr:colOff>939799</xdr:colOff>
      <xdr:row>149</xdr:row>
      <xdr:rowOff>1154811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FBB5F2AA-D7D2-9E42-B6E1-AF188BF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14388" y="196164200"/>
          <a:ext cx="659111" cy="1104011"/>
        </a:xfrm>
        <a:prstGeom prst="rect">
          <a:avLst/>
        </a:prstGeom>
      </xdr:spPr>
    </xdr:pic>
    <xdr:clientData/>
  </xdr:twoCellAnchor>
  <xdr:twoCellAnchor editAs="oneCell">
    <xdr:from>
      <xdr:col>1</xdr:col>
      <xdr:colOff>330200</xdr:colOff>
      <xdr:row>150</xdr:row>
      <xdr:rowOff>199783</xdr:rowOff>
    </xdr:from>
    <xdr:to>
      <xdr:col>1</xdr:col>
      <xdr:colOff>989311</xdr:colOff>
      <xdr:row>150</xdr:row>
      <xdr:rowOff>1056627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F164942A-0902-EC4C-A2B9-B9769461B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63900" y="197583183"/>
          <a:ext cx="659111" cy="856844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147</xdr:row>
      <xdr:rowOff>409045</xdr:rowOff>
    </xdr:from>
    <xdr:to>
      <xdr:col>1</xdr:col>
      <xdr:colOff>999068</xdr:colOff>
      <xdr:row>147</xdr:row>
      <xdr:rowOff>899117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F93ECA47-0050-8140-BAFA-3CA801AAB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2800" y="193982445"/>
          <a:ext cx="579968" cy="490072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151</xdr:row>
      <xdr:rowOff>206655</xdr:rowOff>
    </xdr:from>
    <xdr:to>
      <xdr:col>1</xdr:col>
      <xdr:colOff>963911</xdr:colOff>
      <xdr:row>151</xdr:row>
      <xdr:rowOff>948154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255EF2AC-B17E-2F45-8D08-1E40CBF0F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38500" y="198860055"/>
          <a:ext cx="659111" cy="741499"/>
        </a:xfrm>
        <a:prstGeom prst="rect">
          <a:avLst/>
        </a:prstGeom>
      </xdr:spPr>
    </xdr:pic>
    <xdr:clientData/>
  </xdr:twoCellAnchor>
  <xdr:twoCellAnchor editAs="oneCell">
    <xdr:from>
      <xdr:col>1</xdr:col>
      <xdr:colOff>330200</xdr:colOff>
      <xdr:row>154</xdr:row>
      <xdr:rowOff>272285</xdr:rowOff>
    </xdr:from>
    <xdr:to>
      <xdr:col>1</xdr:col>
      <xdr:colOff>989311</xdr:colOff>
      <xdr:row>154</xdr:row>
      <xdr:rowOff>984124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8354165D-4C5C-8244-BD42-0CEFD25ED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63900" y="202735685"/>
          <a:ext cx="659111" cy="711839"/>
        </a:xfrm>
        <a:prstGeom prst="rect">
          <a:avLst/>
        </a:prstGeom>
      </xdr:spPr>
    </xdr:pic>
    <xdr:clientData/>
  </xdr:twoCellAnchor>
  <xdr:twoCellAnchor editAs="oneCell">
    <xdr:from>
      <xdr:col>1</xdr:col>
      <xdr:colOff>292100</xdr:colOff>
      <xdr:row>155</xdr:row>
      <xdr:rowOff>333252</xdr:rowOff>
    </xdr:from>
    <xdr:to>
      <xdr:col>1</xdr:col>
      <xdr:colOff>951211</xdr:colOff>
      <xdr:row>155</xdr:row>
      <xdr:rowOff>923156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CD3BE5A5-6450-B44D-A76A-475667DD3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25800" y="204066652"/>
          <a:ext cx="659111" cy="589904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156</xdr:row>
      <xdr:rowOff>317397</xdr:rowOff>
    </xdr:from>
    <xdr:to>
      <xdr:col>1</xdr:col>
      <xdr:colOff>1040111</xdr:colOff>
      <xdr:row>156</xdr:row>
      <xdr:rowOff>862811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BEAB940-4167-DE49-B2F4-148568A21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14700" y="205320797"/>
          <a:ext cx="659111" cy="545414"/>
        </a:xfrm>
        <a:prstGeom prst="rect">
          <a:avLst/>
        </a:prstGeom>
      </xdr:spPr>
    </xdr:pic>
    <xdr:clientData/>
  </xdr:twoCellAnchor>
  <xdr:twoCellAnchor editAs="oneCell">
    <xdr:from>
      <xdr:col>1</xdr:col>
      <xdr:colOff>454930</xdr:colOff>
      <xdr:row>157</xdr:row>
      <xdr:rowOff>368197</xdr:rowOff>
    </xdr:from>
    <xdr:to>
      <xdr:col>1</xdr:col>
      <xdr:colOff>1093180</xdr:colOff>
      <xdr:row>157</xdr:row>
      <xdr:rowOff>913611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6805E37B-94AD-3140-A6C9-5DC7AD1C9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88630" y="206641597"/>
          <a:ext cx="638250" cy="545414"/>
        </a:xfrm>
        <a:prstGeom prst="rect">
          <a:avLst/>
        </a:prstGeom>
      </xdr:spPr>
    </xdr:pic>
    <xdr:clientData/>
  </xdr:twoCellAnchor>
  <xdr:twoCellAnchor editAs="oneCell">
    <xdr:from>
      <xdr:col>1</xdr:col>
      <xdr:colOff>362425</xdr:colOff>
      <xdr:row>158</xdr:row>
      <xdr:rowOff>431697</xdr:rowOff>
    </xdr:from>
    <xdr:to>
      <xdr:col>1</xdr:col>
      <xdr:colOff>1007885</xdr:colOff>
      <xdr:row>158</xdr:row>
      <xdr:rowOff>977111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E147C429-AADC-7747-B57B-0567FCD9E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96125" y="207975097"/>
          <a:ext cx="645460" cy="545414"/>
        </a:xfrm>
        <a:prstGeom prst="rect">
          <a:avLst/>
        </a:prstGeom>
      </xdr:spPr>
    </xdr:pic>
    <xdr:clientData/>
  </xdr:twoCellAnchor>
  <xdr:twoCellAnchor editAs="oneCell">
    <xdr:from>
      <xdr:col>1</xdr:col>
      <xdr:colOff>431230</xdr:colOff>
      <xdr:row>152</xdr:row>
      <xdr:rowOff>308255</xdr:rowOff>
    </xdr:from>
    <xdr:to>
      <xdr:col>1</xdr:col>
      <xdr:colOff>1040681</xdr:colOff>
      <xdr:row>152</xdr:row>
      <xdr:rowOff>1049754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F8342E0F-980C-E94B-B07F-8B3DEC95F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64930" y="200231655"/>
          <a:ext cx="609451" cy="741499"/>
        </a:xfrm>
        <a:prstGeom prst="rect">
          <a:avLst/>
        </a:prstGeom>
      </xdr:spPr>
    </xdr:pic>
    <xdr:clientData/>
  </xdr:twoCellAnchor>
  <xdr:twoCellAnchor editAs="oneCell">
    <xdr:from>
      <xdr:col>1</xdr:col>
      <xdr:colOff>337605</xdr:colOff>
      <xdr:row>159</xdr:row>
      <xdr:rowOff>368197</xdr:rowOff>
    </xdr:from>
    <xdr:to>
      <xdr:col>1</xdr:col>
      <xdr:colOff>880305</xdr:colOff>
      <xdr:row>159</xdr:row>
      <xdr:rowOff>913611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852B8525-51E2-5440-A849-EC31E6867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271305" y="209181597"/>
          <a:ext cx="542700" cy="545414"/>
        </a:xfrm>
        <a:prstGeom prst="rect">
          <a:avLst/>
        </a:prstGeom>
      </xdr:spPr>
    </xdr:pic>
    <xdr:clientData/>
  </xdr:twoCellAnchor>
  <xdr:twoCellAnchor editAs="oneCell">
    <xdr:from>
      <xdr:col>1</xdr:col>
      <xdr:colOff>374348</xdr:colOff>
      <xdr:row>160</xdr:row>
      <xdr:rowOff>368197</xdr:rowOff>
    </xdr:from>
    <xdr:to>
      <xdr:col>1</xdr:col>
      <xdr:colOff>919762</xdr:colOff>
      <xdr:row>160</xdr:row>
      <xdr:rowOff>913611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6BEED78F-03A2-C34F-8A0B-14C74083F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08048" y="210451597"/>
          <a:ext cx="545414" cy="545414"/>
        </a:xfrm>
        <a:prstGeom prst="rect">
          <a:avLst/>
        </a:prstGeom>
      </xdr:spPr>
    </xdr:pic>
    <xdr:clientData/>
  </xdr:twoCellAnchor>
  <xdr:twoCellAnchor editAs="oneCell">
    <xdr:from>
      <xdr:col>1</xdr:col>
      <xdr:colOff>420532</xdr:colOff>
      <xdr:row>161</xdr:row>
      <xdr:rowOff>380897</xdr:rowOff>
    </xdr:from>
    <xdr:to>
      <xdr:col>1</xdr:col>
      <xdr:colOff>924378</xdr:colOff>
      <xdr:row>161</xdr:row>
      <xdr:rowOff>926311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36D1CA-A110-1141-B74F-28698FA59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4232" y="211734297"/>
          <a:ext cx="503846" cy="545414"/>
        </a:xfrm>
        <a:prstGeom prst="rect">
          <a:avLst/>
        </a:prstGeom>
      </xdr:spPr>
    </xdr:pic>
    <xdr:clientData/>
  </xdr:twoCellAnchor>
  <xdr:twoCellAnchor editAs="oneCell">
    <xdr:from>
      <xdr:col>1</xdr:col>
      <xdr:colOff>471332</xdr:colOff>
      <xdr:row>162</xdr:row>
      <xdr:rowOff>274577</xdr:rowOff>
    </xdr:from>
    <xdr:to>
      <xdr:col>1</xdr:col>
      <xdr:colOff>975178</xdr:colOff>
      <xdr:row>162</xdr:row>
      <xdr:rowOff>753230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59A05A6-FE00-0A42-89A9-F57D2D3BC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05032" y="212897977"/>
          <a:ext cx="503846" cy="478653"/>
        </a:xfrm>
        <a:prstGeom prst="rect">
          <a:avLst/>
        </a:prstGeom>
      </xdr:spPr>
    </xdr:pic>
    <xdr:clientData/>
  </xdr:twoCellAnchor>
  <xdr:twoCellAnchor editAs="oneCell">
    <xdr:from>
      <xdr:col>1</xdr:col>
      <xdr:colOff>420532</xdr:colOff>
      <xdr:row>163</xdr:row>
      <xdr:rowOff>382683</xdr:rowOff>
    </xdr:from>
    <xdr:to>
      <xdr:col>1</xdr:col>
      <xdr:colOff>924378</xdr:colOff>
      <xdr:row>163</xdr:row>
      <xdr:rowOff>899125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1226D9EE-D3EC-1B4B-830F-7951374B2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54232" y="214276083"/>
          <a:ext cx="503846" cy="516442"/>
        </a:xfrm>
        <a:prstGeom prst="rect">
          <a:avLst/>
        </a:prstGeom>
      </xdr:spPr>
    </xdr:pic>
    <xdr:clientData/>
  </xdr:twoCellAnchor>
  <xdr:twoCellAnchor editAs="oneCell">
    <xdr:from>
      <xdr:col>1</xdr:col>
      <xdr:colOff>437151</xdr:colOff>
      <xdr:row>164</xdr:row>
      <xdr:rowOff>496983</xdr:rowOff>
    </xdr:from>
    <xdr:to>
      <xdr:col>1</xdr:col>
      <xdr:colOff>882359</xdr:colOff>
      <xdr:row>164</xdr:row>
      <xdr:rowOff>1013425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7F38277-0381-0543-AED0-6ABFD9F74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70851" y="215660383"/>
          <a:ext cx="445208" cy="516442"/>
        </a:xfrm>
        <a:prstGeom prst="rect">
          <a:avLst/>
        </a:prstGeom>
      </xdr:spPr>
    </xdr:pic>
    <xdr:clientData/>
  </xdr:twoCellAnchor>
  <xdr:twoCellAnchor editAs="oneCell">
    <xdr:from>
      <xdr:col>1</xdr:col>
      <xdr:colOff>487951</xdr:colOff>
      <xdr:row>165</xdr:row>
      <xdr:rowOff>479873</xdr:rowOff>
    </xdr:from>
    <xdr:to>
      <xdr:col>1</xdr:col>
      <xdr:colOff>933159</xdr:colOff>
      <xdr:row>165</xdr:row>
      <xdr:rowOff>852734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97811AFA-C5CB-DF41-9E09-A9C5BA460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21651" y="216913273"/>
          <a:ext cx="445208" cy="372861"/>
        </a:xfrm>
        <a:prstGeom prst="rect">
          <a:avLst/>
        </a:prstGeom>
      </xdr:spPr>
    </xdr:pic>
    <xdr:clientData/>
  </xdr:twoCellAnchor>
  <xdr:twoCellAnchor editAs="oneCell">
    <xdr:from>
      <xdr:col>1</xdr:col>
      <xdr:colOff>551451</xdr:colOff>
      <xdr:row>166</xdr:row>
      <xdr:rowOff>471982</xdr:rowOff>
    </xdr:from>
    <xdr:to>
      <xdr:col>1</xdr:col>
      <xdr:colOff>996659</xdr:colOff>
      <xdr:row>166</xdr:row>
      <xdr:rowOff>886025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8C2400D7-2F83-354B-9AD9-BC53220FA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85151" y="218175382"/>
          <a:ext cx="445208" cy="414043"/>
        </a:xfrm>
        <a:prstGeom prst="rect">
          <a:avLst/>
        </a:prstGeom>
      </xdr:spPr>
    </xdr:pic>
    <xdr:clientData/>
  </xdr:twoCellAnchor>
  <xdr:twoCellAnchor editAs="oneCell">
    <xdr:from>
      <xdr:col>1</xdr:col>
      <xdr:colOff>526051</xdr:colOff>
      <xdr:row>167</xdr:row>
      <xdr:rowOff>422096</xdr:rowOff>
    </xdr:from>
    <xdr:to>
      <xdr:col>1</xdr:col>
      <xdr:colOff>971259</xdr:colOff>
      <xdr:row>167</xdr:row>
      <xdr:rowOff>885112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530A2CF3-4DDB-B943-9CBB-6AE6073D6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59751" y="219395496"/>
          <a:ext cx="445208" cy="463016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168</xdr:row>
      <xdr:rowOff>504603</xdr:rowOff>
    </xdr:from>
    <xdr:to>
      <xdr:col>1</xdr:col>
      <xdr:colOff>1016708</xdr:colOff>
      <xdr:row>168</xdr:row>
      <xdr:rowOff>847413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F81E2CB3-F180-4F4D-BE53-935E2202D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05200" y="220748003"/>
          <a:ext cx="445208" cy="342810"/>
        </a:xfrm>
        <a:prstGeom prst="rect">
          <a:avLst/>
        </a:prstGeom>
      </xdr:spPr>
    </xdr:pic>
    <xdr:clientData/>
  </xdr:twoCellAnchor>
  <xdr:twoCellAnchor editAs="oneCell">
    <xdr:from>
      <xdr:col>1</xdr:col>
      <xdr:colOff>438800</xdr:colOff>
      <xdr:row>169</xdr:row>
      <xdr:rowOff>542703</xdr:rowOff>
    </xdr:from>
    <xdr:to>
      <xdr:col>1</xdr:col>
      <xdr:colOff>870007</xdr:colOff>
      <xdr:row>169</xdr:row>
      <xdr:rowOff>885513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F2CC8BD-3198-734B-A309-47D360DB6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72500" y="222056103"/>
          <a:ext cx="431207" cy="342810"/>
        </a:xfrm>
        <a:prstGeom prst="rect">
          <a:avLst/>
        </a:prstGeom>
      </xdr:spPr>
    </xdr:pic>
    <xdr:clientData/>
  </xdr:twoCellAnchor>
  <xdr:twoCellAnchor editAs="oneCell">
    <xdr:from>
      <xdr:col>1</xdr:col>
      <xdr:colOff>393700</xdr:colOff>
      <xdr:row>170</xdr:row>
      <xdr:rowOff>505259</xdr:rowOff>
    </xdr:from>
    <xdr:to>
      <xdr:col>1</xdr:col>
      <xdr:colOff>838908</xdr:colOff>
      <xdr:row>170</xdr:row>
      <xdr:rowOff>821356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2780ACDF-201E-A641-BB7A-BBAD55D9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27400" y="223288659"/>
          <a:ext cx="445208" cy="316097"/>
        </a:xfrm>
        <a:prstGeom prst="rect">
          <a:avLst/>
        </a:prstGeom>
      </xdr:spPr>
    </xdr:pic>
    <xdr:clientData/>
  </xdr:twoCellAnchor>
  <xdr:twoCellAnchor editAs="oneCell">
    <xdr:from>
      <xdr:col>1</xdr:col>
      <xdr:colOff>449654</xdr:colOff>
      <xdr:row>171</xdr:row>
      <xdr:rowOff>431800</xdr:rowOff>
    </xdr:from>
    <xdr:to>
      <xdr:col>1</xdr:col>
      <xdr:colOff>833754</xdr:colOff>
      <xdr:row>171</xdr:row>
      <xdr:rowOff>774610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51F7457B-3D57-524D-8764-56644F4BD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83354" y="224485200"/>
          <a:ext cx="384100" cy="342810"/>
        </a:xfrm>
        <a:prstGeom prst="rect">
          <a:avLst/>
        </a:prstGeom>
      </xdr:spPr>
    </xdr:pic>
    <xdr:clientData/>
  </xdr:twoCellAnchor>
  <xdr:twoCellAnchor editAs="oneCell">
    <xdr:from>
      <xdr:col>1</xdr:col>
      <xdr:colOff>462354</xdr:colOff>
      <xdr:row>172</xdr:row>
      <xdr:rowOff>529062</xdr:rowOff>
    </xdr:from>
    <xdr:to>
      <xdr:col>1</xdr:col>
      <xdr:colOff>846454</xdr:colOff>
      <xdr:row>172</xdr:row>
      <xdr:rowOff>817137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E7E79144-BCD7-6842-A8BB-BEB9DB0AF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396054" y="225852462"/>
          <a:ext cx="384100" cy="288075"/>
        </a:xfrm>
        <a:prstGeom prst="rect">
          <a:avLst/>
        </a:prstGeom>
      </xdr:spPr>
    </xdr:pic>
    <xdr:clientData/>
  </xdr:twoCellAnchor>
  <xdr:twoCellAnchor editAs="oneCell">
    <xdr:from>
      <xdr:col>1</xdr:col>
      <xdr:colOff>584747</xdr:colOff>
      <xdr:row>173</xdr:row>
      <xdr:rowOff>503662</xdr:rowOff>
    </xdr:from>
    <xdr:to>
      <xdr:col>1</xdr:col>
      <xdr:colOff>1023076</xdr:colOff>
      <xdr:row>173</xdr:row>
      <xdr:rowOff>939800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C03856F6-33DB-0249-9E5A-AE03045B0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18447" y="227097062"/>
          <a:ext cx="438329" cy="436138"/>
        </a:xfrm>
        <a:prstGeom prst="rect">
          <a:avLst/>
        </a:prstGeom>
      </xdr:spPr>
    </xdr:pic>
    <xdr:clientData/>
  </xdr:twoCellAnchor>
  <xdr:twoCellAnchor editAs="oneCell">
    <xdr:from>
      <xdr:col>1</xdr:col>
      <xdr:colOff>584241</xdr:colOff>
      <xdr:row>174</xdr:row>
      <xdr:rowOff>503662</xdr:rowOff>
    </xdr:from>
    <xdr:to>
      <xdr:col>1</xdr:col>
      <xdr:colOff>972782</xdr:colOff>
      <xdr:row>174</xdr:row>
      <xdr:rowOff>939800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B0DF48E2-0AFD-484C-BCB7-E5DA06716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17941" y="228367062"/>
          <a:ext cx="388541" cy="436138"/>
        </a:xfrm>
        <a:prstGeom prst="rect">
          <a:avLst/>
        </a:prstGeom>
      </xdr:spPr>
    </xdr:pic>
    <xdr:clientData/>
  </xdr:twoCellAnchor>
  <xdr:twoCellAnchor editAs="oneCell">
    <xdr:from>
      <xdr:col>1</xdr:col>
      <xdr:colOff>503176</xdr:colOff>
      <xdr:row>175</xdr:row>
      <xdr:rowOff>529062</xdr:rowOff>
    </xdr:from>
    <xdr:to>
      <xdr:col>1</xdr:col>
      <xdr:colOff>1003047</xdr:colOff>
      <xdr:row>175</xdr:row>
      <xdr:rowOff>965200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718AB20D-06BD-7945-B4EA-AD719B5D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436876" y="229662462"/>
          <a:ext cx="499871" cy="436138"/>
        </a:xfrm>
        <a:prstGeom prst="rect">
          <a:avLst/>
        </a:prstGeom>
      </xdr:spPr>
    </xdr:pic>
    <xdr:clientData/>
  </xdr:twoCellAnchor>
  <xdr:twoCellAnchor editAs="oneCell">
    <xdr:from>
      <xdr:col>1</xdr:col>
      <xdr:colOff>572539</xdr:colOff>
      <xdr:row>176</xdr:row>
      <xdr:rowOff>592562</xdr:rowOff>
    </xdr:from>
    <xdr:to>
      <xdr:col>1</xdr:col>
      <xdr:colOff>1035284</xdr:colOff>
      <xdr:row>176</xdr:row>
      <xdr:rowOff>1028700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F1057F84-6CB4-0546-B4CD-1BF9872D7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06239" y="230995962"/>
          <a:ext cx="462745" cy="436138"/>
        </a:xfrm>
        <a:prstGeom prst="rect">
          <a:avLst/>
        </a:prstGeom>
      </xdr:spPr>
    </xdr:pic>
    <xdr:clientData/>
  </xdr:twoCellAnchor>
  <xdr:twoCellAnchor editAs="oneCell">
    <xdr:from>
      <xdr:col>1</xdr:col>
      <xdr:colOff>576315</xdr:colOff>
      <xdr:row>177</xdr:row>
      <xdr:rowOff>402062</xdr:rowOff>
    </xdr:from>
    <xdr:to>
      <xdr:col>1</xdr:col>
      <xdr:colOff>1056907</xdr:colOff>
      <xdr:row>177</xdr:row>
      <xdr:rowOff>838200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783F034F-8B28-5642-8F18-EBB29B99B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10015" y="232075462"/>
          <a:ext cx="480592" cy="436138"/>
        </a:xfrm>
        <a:prstGeom prst="rect">
          <a:avLst/>
        </a:prstGeom>
      </xdr:spPr>
    </xdr:pic>
    <xdr:clientData/>
  </xdr:twoCellAnchor>
  <xdr:twoCellAnchor editAs="oneCell">
    <xdr:from>
      <xdr:col>1</xdr:col>
      <xdr:colOff>574579</xdr:colOff>
      <xdr:row>178</xdr:row>
      <xdr:rowOff>351262</xdr:rowOff>
    </xdr:from>
    <xdr:to>
      <xdr:col>1</xdr:col>
      <xdr:colOff>906242</xdr:colOff>
      <xdr:row>178</xdr:row>
      <xdr:rowOff>787400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4AF24A59-DEB8-B240-B68D-03D69DBA0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08279" y="233294662"/>
          <a:ext cx="331663" cy="436138"/>
        </a:xfrm>
        <a:prstGeom prst="rect">
          <a:avLst/>
        </a:prstGeom>
      </xdr:spPr>
    </xdr:pic>
    <xdr:clientData/>
  </xdr:twoCellAnchor>
  <xdr:twoCellAnchor editAs="oneCell">
    <xdr:from>
      <xdr:col>1</xdr:col>
      <xdr:colOff>574579</xdr:colOff>
      <xdr:row>179</xdr:row>
      <xdr:rowOff>424228</xdr:rowOff>
    </xdr:from>
    <xdr:to>
      <xdr:col>1</xdr:col>
      <xdr:colOff>906242</xdr:colOff>
      <xdr:row>179</xdr:row>
      <xdr:rowOff>714433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6333188-61AB-B74C-B700-8F26BB3E1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08279" y="234637628"/>
          <a:ext cx="331663" cy="290205"/>
        </a:xfrm>
        <a:prstGeom prst="rect">
          <a:avLst/>
        </a:prstGeom>
      </xdr:spPr>
    </xdr:pic>
    <xdr:clientData/>
  </xdr:twoCellAnchor>
  <xdr:twoCellAnchor editAs="oneCell">
    <xdr:from>
      <xdr:col>1</xdr:col>
      <xdr:colOff>576453</xdr:colOff>
      <xdr:row>180</xdr:row>
      <xdr:rowOff>449628</xdr:rowOff>
    </xdr:from>
    <xdr:to>
      <xdr:col>1</xdr:col>
      <xdr:colOff>904368</xdr:colOff>
      <xdr:row>180</xdr:row>
      <xdr:rowOff>739833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56B5A0D7-2D0B-2543-9900-0AD7C8D92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3510153" y="235933028"/>
          <a:ext cx="327915" cy="29020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9</xdr:col>
      <xdr:colOff>406400</xdr:colOff>
      <xdr:row>15</xdr:row>
      <xdr:rowOff>152400</xdr:rowOff>
    </xdr:to>
    <xdr:graphicFrame macro="">
      <xdr:nvGraphicFramePr>
        <xdr:cNvPr id="2" name="ProductIncomeChart" descr="Chart each item in a clustered column chart." title="Product income per item chart">
          <a:extLst>
            <a:ext uri="{FF2B5EF4-FFF2-40B4-BE49-F238E27FC236}">
              <a16:creationId xmlns:a16="http://schemas.microsoft.com/office/drawing/2014/main" id="{D5CDD640-CD59-214A-9F24-6950A55DF1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B1:K188" totalsRowCount="1" headerRowDxfId="23" dataDxfId="21" totalsRowDxfId="20" headerRowBorderDxfId="22" headerRowCellStyle="Heading 2" totalsRowCellStyle="Heading 1">
  <autoFilter ref="B1:K187" xr:uid="{00000000-0009-0000-0100-000001000000}"/>
  <sortState xmlns:xlrd2="http://schemas.microsoft.com/office/spreadsheetml/2017/richdata2" ref="B2:K56">
    <sortCondition ref="E1:E56"/>
  </sortState>
  <tableColumns count="10">
    <tableColumn id="1" xr3:uid="{00000000-0010-0000-0000-000001000000}" name="product image" totalsRowLabel="Total" dataDxfId="19" totalsRowDxfId="18" dataCellStyle="Heading 1"/>
    <tableColumn id="2" xr3:uid="{00000000-0010-0000-0000-000002000000}" name="Category name" dataDxfId="17" totalsRowDxfId="16" dataCellStyle="Heading 1"/>
    <tableColumn id="3" xr3:uid="{00000000-0010-0000-0000-000003000000}" name="Status name" dataDxfId="15" totalsRowDxfId="14" dataCellStyle="Heading 1"/>
    <tableColumn id="4" xr3:uid="{00000000-0010-0000-0000-000004000000}" name="Buy Date" dataDxfId="13" totalsRowDxfId="12" dataCellStyle="Heading 1"/>
    <tableColumn id="5" xr3:uid="{00000000-0010-0000-0000-000005000000}" name="Buy Price" totalsRowFunction="sum" dataDxfId="11" totalsRowDxfId="10" dataCellStyle="Heading 1">
      <calculatedColumnFormula>IFERROR(Table1[[#This Row],[Buy Date]]*Table1[[#This Row],[Category name]]*(1+Table1[[#This Row],[Status name]]),0)</calculatedColumnFormula>
    </tableColumn>
    <tableColumn id="6" xr3:uid="{339A307B-6DE8-C54C-BCF9-4542AFA84EF0}" name="Buy Platform" dataDxfId="9" totalsRowDxfId="8"/>
    <tableColumn id="7" xr3:uid="{00000000-0010-0000-0000-000007000000}" name="Sell Date" dataDxfId="7" totalsRowDxfId="6" dataCellStyle="Heading 1"/>
    <tableColumn id="8" xr3:uid="{00000000-0010-0000-0000-000008000000}" name="Sell Price" totalsRowFunction="sum" dataDxfId="5" totalsRowDxfId="4" dataCellStyle="Heading 1"/>
    <tableColumn id="10" xr3:uid="{8CD3B2D2-878A-9243-9019-CB52D8A4AC16}" name="Sell Platform" dataDxfId="3" totalsRowDxfId="2"/>
    <tableColumn id="9" xr3:uid="{00000000-0010-0000-0000-000009000000}" name="Fees" dataDxfId="1" totalsRowDxfId="0" dataCellStyle="Heading 1">
      <calculatedColumnFormula>IFERROR(Table1[[#This Row],[Category name]]*Table1[[#This Row],[Status name]]+Table1[[#This Row],[Sell Date]]-Table1[[#This Row],[Sell Price]],0)</calculatedColumnFormula>
    </tableColumn>
  </tableColumns>
  <tableStyleInfo name="Online sales tracker" showFirstColumn="0" showLastColumn="0" showRowStripes="1" showColumnStripes="0"/>
  <extLst>
    <ext xmlns:x14="http://schemas.microsoft.com/office/spreadsheetml/2009/9/main" uri="{504A1905-F514-4f6f-8877-14C23A59335A}">
      <x14:table altText="Online sales table" altTextSummary="Enter information about your online sales, including item, cost, markup percent, total sold, shipping charges and costs, and any returns."/>
    </ext>
  </extLst>
</table>
</file>

<file path=xl/theme/theme1.xml><?xml version="1.0" encoding="utf-8"?>
<a:theme xmlns:a="http://schemas.openxmlformats.org/drawingml/2006/main" name="Office Theme">
  <a:themeElements>
    <a:clrScheme name="Online sales tracker">
      <a:dk1>
        <a:sysClr val="windowText" lastClr="000000"/>
      </a:dk1>
      <a:lt1>
        <a:sysClr val="window" lastClr="FFFFFF"/>
      </a:lt1>
      <a:dk2>
        <a:srgbClr val="332834"/>
      </a:dk2>
      <a:lt2>
        <a:srgbClr val="F5F5F4"/>
      </a:lt2>
      <a:accent1>
        <a:srgbClr val="E06B6B"/>
      </a:accent1>
      <a:accent2>
        <a:srgbClr val="664F68"/>
      </a:accent2>
      <a:accent3>
        <a:srgbClr val="85D2C0"/>
      </a:accent3>
      <a:accent4>
        <a:srgbClr val="F2CF85"/>
      </a:accent4>
      <a:accent5>
        <a:srgbClr val="4FB1BF"/>
      </a:accent5>
      <a:accent6>
        <a:srgbClr val="EE9360"/>
      </a:accent6>
      <a:hlink>
        <a:srgbClr val="C782C0"/>
      </a:hlink>
      <a:folHlink>
        <a:srgbClr val="85D2C0"/>
      </a:folHlink>
    </a:clrScheme>
    <a:fontScheme name="Online sales tracker">
      <a:majorFont>
        <a:latin typeface="Calibri"/>
        <a:ea typeface=""/>
        <a:cs typeface=""/>
      </a:majorFont>
      <a:minorFont>
        <a:latin typeface="Calibri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theme="5"/>
    <pageSetUpPr autoPageBreaks="0" fitToPage="1"/>
  </sheetPr>
  <dimension ref="A1:AA188"/>
  <sheetViews>
    <sheetView showGridLines="0" tabSelected="1" zoomScale="84" zoomScaleNormal="100" workbookViewId="0">
      <selection activeCell="D4" sqref="D4"/>
    </sheetView>
  </sheetViews>
  <sheetFormatPr baseColWidth="10" defaultColWidth="9" defaultRowHeight="27" customHeight="1" x14ac:dyDescent="0.2"/>
  <cols>
    <col min="1" max="1" width="38.5" style="1" customWidth="1"/>
    <col min="2" max="2" width="20.6640625" style="2" customWidth="1"/>
    <col min="3" max="3" width="10.33203125" style="2" customWidth="1"/>
    <col min="4" max="4" width="18.5" style="2" customWidth="1"/>
    <col min="5" max="5" width="14.83203125" style="2" customWidth="1"/>
    <col min="6" max="8" width="13.6640625" style="2" customWidth="1"/>
    <col min="9" max="10" width="11.6640625" style="2" customWidth="1"/>
    <col min="11" max="11" width="15.1640625" style="2" customWidth="1"/>
    <col min="12" max="12" width="2.83203125" style="1" customWidth="1"/>
    <col min="13" max="16384" width="9" style="1"/>
  </cols>
  <sheetData>
    <row r="1" spans="1:27" ht="41" customHeight="1" x14ac:dyDescent="0.2">
      <c r="A1" s="18" t="s">
        <v>162</v>
      </c>
      <c r="B1" s="19" t="s">
        <v>172</v>
      </c>
      <c r="C1" s="19" t="s">
        <v>163</v>
      </c>
      <c r="D1" s="19" t="s">
        <v>164</v>
      </c>
      <c r="E1" s="19" t="s">
        <v>165</v>
      </c>
      <c r="F1" s="19" t="s">
        <v>166</v>
      </c>
      <c r="G1" s="19" t="s">
        <v>167</v>
      </c>
      <c r="H1" s="19" t="s">
        <v>168</v>
      </c>
      <c r="I1" s="19" t="s">
        <v>169</v>
      </c>
      <c r="J1" s="19" t="s">
        <v>170</v>
      </c>
      <c r="K1" s="19" t="s">
        <v>171</v>
      </c>
      <c r="T1" s="3"/>
      <c r="U1" s="3"/>
      <c r="V1" s="3"/>
      <c r="W1" s="3"/>
      <c r="X1" s="3"/>
      <c r="Y1" s="3"/>
      <c r="Z1" s="3"/>
      <c r="AA1" s="3"/>
    </row>
    <row r="2" spans="1:27" ht="100" customHeight="1" thickBot="1" x14ac:dyDescent="0.25">
      <c r="A2" s="20" t="s">
        <v>5</v>
      </c>
      <c r="B2" s="11"/>
      <c r="C2" s="12" t="s">
        <v>2</v>
      </c>
      <c r="D2" s="13" t="s">
        <v>3</v>
      </c>
      <c r="E2" s="14">
        <v>45122</v>
      </c>
      <c r="F2" s="12">
        <v>155</v>
      </c>
      <c r="G2" s="12" t="s">
        <v>8</v>
      </c>
      <c r="H2" s="14">
        <v>45127</v>
      </c>
      <c r="I2" s="12">
        <v>400</v>
      </c>
      <c r="J2" s="12" t="s">
        <v>9</v>
      </c>
      <c r="K2" s="12">
        <v>0</v>
      </c>
    </row>
    <row r="3" spans="1:27" ht="100" customHeight="1" thickBot="1" x14ac:dyDescent="0.25">
      <c r="A3" s="15" t="s">
        <v>6</v>
      </c>
      <c r="B3" s="11"/>
      <c r="C3" s="16" t="s">
        <v>1</v>
      </c>
      <c r="D3" s="13" t="s">
        <v>4</v>
      </c>
      <c r="E3" s="14">
        <v>45129</v>
      </c>
      <c r="F3" s="12">
        <v>1400</v>
      </c>
      <c r="G3" s="12" t="s">
        <v>8</v>
      </c>
      <c r="H3" s="14"/>
      <c r="I3" s="12"/>
      <c r="J3" s="12"/>
      <c r="K3" s="12">
        <v>450</v>
      </c>
    </row>
    <row r="4" spans="1:27" ht="100" customHeight="1" thickBot="1" x14ac:dyDescent="0.25">
      <c r="A4" s="15" t="s">
        <v>18</v>
      </c>
      <c r="B4" s="11"/>
      <c r="C4" s="12" t="s">
        <v>2</v>
      </c>
      <c r="D4" s="13" t="s">
        <v>3</v>
      </c>
      <c r="E4" s="24">
        <v>45132</v>
      </c>
      <c r="F4" s="12">
        <v>300</v>
      </c>
      <c r="G4" s="12" t="s">
        <v>9</v>
      </c>
      <c r="H4" s="14">
        <v>45173</v>
      </c>
      <c r="I4" s="12">
        <v>461</v>
      </c>
      <c r="J4" s="12" t="s">
        <v>8</v>
      </c>
      <c r="K4" s="12">
        <v>36.42</v>
      </c>
    </row>
    <row r="5" spans="1:27" ht="100" customHeight="1" thickBot="1" x14ac:dyDescent="0.25">
      <c r="A5" s="17" t="s">
        <v>7</v>
      </c>
      <c r="B5" s="11"/>
      <c r="C5" s="12" t="s">
        <v>1</v>
      </c>
      <c r="D5" s="13" t="s">
        <v>3</v>
      </c>
      <c r="E5" s="14">
        <v>45148</v>
      </c>
      <c r="F5" s="12">
        <v>0</v>
      </c>
      <c r="G5" s="12" t="s">
        <v>9</v>
      </c>
      <c r="H5" s="14">
        <v>45152</v>
      </c>
      <c r="I5" s="12">
        <v>400</v>
      </c>
      <c r="J5" s="12" t="s">
        <v>8</v>
      </c>
      <c r="K5" s="12">
        <v>0</v>
      </c>
    </row>
    <row r="6" spans="1:27" ht="100" customHeight="1" thickBot="1" x14ac:dyDescent="0.25">
      <c r="A6" s="17" t="s">
        <v>39</v>
      </c>
      <c r="B6" s="11"/>
      <c r="C6" s="12" t="s">
        <v>2</v>
      </c>
      <c r="D6" s="13" t="s">
        <v>3</v>
      </c>
      <c r="E6" s="14">
        <v>45150</v>
      </c>
      <c r="F6" s="12">
        <v>300</v>
      </c>
      <c r="G6" s="12" t="s">
        <v>9</v>
      </c>
      <c r="H6" s="14">
        <v>45156</v>
      </c>
      <c r="I6" s="12">
        <v>600</v>
      </c>
      <c r="J6" s="12" t="s">
        <v>8</v>
      </c>
      <c r="K6" s="12">
        <v>0</v>
      </c>
    </row>
    <row r="7" spans="1:27" ht="100" customHeight="1" thickBot="1" x14ac:dyDescent="0.25">
      <c r="A7" s="17" t="s">
        <v>40</v>
      </c>
      <c r="B7" s="21"/>
      <c r="C7" s="22" t="s">
        <v>2</v>
      </c>
      <c r="D7" s="23" t="s">
        <v>3</v>
      </c>
      <c r="E7" s="14">
        <v>45157</v>
      </c>
      <c r="F7" s="22">
        <v>350</v>
      </c>
      <c r="G7" s="12" t="s">
        <v>8</v>
      </c>
      <c r="H7" s="14">
        <v>45193</v>
      </c>
      <c r="I7" s="22">
        <v>1400</v>
      </c>
      <c r="J7" s="12" t="s">
        <v>8</v>
      </c>
      <c r="K7" s="22">
        <f>IFERROR(Table1[[#This Row],[Category name]]*Table1[[#This Row],[Status name]]+Table1[[#This Row],[Sell Date]]-Table1[[#This Row],[Sell Price]],0)</f>
        <v>0</v>
      </c>
    </row>
    <row r="8" spans="1:27" ht="100" customHeight="1" thickBot="1" x14ac:dyDescent="0.25">
      <c r="A8" s="17" t="s">
        <v>10</v>
      </c>
      <c r="B8" s="21"/>
      <c r="C8" s="22" t="s">
        <v>2</v>
      </c>
      <c r="D8" s="23" t="s">
        <v>3</v>
      </c>
      <c r="E8" s="24">
        <v>45158</v>
      </c>
      <c r="F8" s="22">
        <v>50</v>
      </c>
      <c r="G8" s="12" t="s">
        <v>8</v>
      </c>
      <c r="H8" s="14">
        <v>45200</v>
      </c>
      <c r="I8" s="22">
        <v>300</v>
      </c>
      <c r="J8" s="12" t="s">
        <v>8</v>
      </c>
      <c r="K8" s="22">
        <v>23.7</v>
      </c>
    </row>
    <row r="9" spans="1:27" ht="100" customHeight="1" thickBot="1" x14ac:dyDescent="0.25">
      <c r="A9" s="17" t="s">
        <v>11</v>
      </c>
      <c r="B9" s="11"/>
      <c r="C9" s="12" t="s">
        <v>1</v>
      </c>
      <c r="D9" s="13" t="s">
        <v>3</v>
      </c>
      <c r="E9" s="24">
        <v>45162</v>
      </c>
      <c r="F9" s="12">
        <v>250</v>
      </c>
      <c r="G9" s="12" t="s">
        <v>9</v>
      </c>
      <c r="H9" s="14">
        <v>45211</v>
      </c>
      <c r="I9" s="12">
        <v>600</v>
      </c>
      <c r="J9" s="12" t="s">
        <v>8</v>
      </c>
      <c r="K9" s="12">
        <v>47</v>
      </c>
    </row>
    <row r="10" spans="1:27" ht="100" customHeight="1" thickBot="1" x14ac:dyDescent="0.25">
      <c r="A10" s="17" t="s">
        <v>29</v>
      </c>
      <c r="B10" s="11"/>
      <c r="C10" s="12" t="s">
        <v>13</v>
      </c>
      <c r="D10" s="13" t="s">
        <v>3</v>
      </c>
      <c r="E10" s="24">
        <v>45162</v>
      </c>
      <c r="F10" s="12">
        <v>800</v>
      </c>
      <c r="G10" s="12" t="s">
        <v>9</v>
      </c>
      <c r="H10" s="14">
        <v>45238</v>
      </c>
      <c r="I10" s="12">
        <v>1100</v>
      </c>
      <c r="J10" s="12" t="s">
        <v>9</v>
      </c>
      <c r="K10" s="12">
        <v>200</v>
      </c>
    </row>
    <row r="11" spans="1:27" ht="100" customHeight="1" thickBot="1" x14ac:dyDescent="0.25">
      <c r="A11" s="17" t="s">
        <v>19</v>
      </c>
      <c r="B11" s="11"/>
      <c r="C11" s="12" t="s">
        <v>1</v>
      </c>
      <c r="D11" s="13" t="s">
        <v>3</v>
      </c>
      <c r="E11" s="24">
        <v>45163</v>
      </c>
      <c r="F11" s="12">
        <v>150</v>
      </c>
      <c r="G11" s="12" t="s">
        <v>9</v>
      </c>
      <c r="H11" s="14">
        <v>45175</v>
      </c>
      <c r="I11" s="12">
        <v>450</v>
      </c>
      <c r="J11" s="12" t="s">
        <v>8</v>
      </c>
      <c r="K11" s="12">
        <v>35.549999999999997</v>
      </c>
    </row>
    <row r="12" spans="1:27" ht="100" customHeight="1" thickBot="1" x14ac:dyDescent="0.25">
      <c r="A12" s="17" t="s">
        <v>12</v>
      </c>
      <c r="B12" s="11"/>
      <c r="C12" s="12" t="s">
        <v>13</v>
      </c>
      <c r="D12" s="13" t="s">
        <v>3</v>
      </c>
      <c r="E12" s="24">
        <v>45164</v>
      </c>
      <c r="F12" s="12">
        <v>1000</v>
      </c>
      <c r="G12" s="12" t="s">
        <v>9</v>
      </c>
      <c r="H12" s="14">
        <v>45243</v>
      </c>
      <c r="I12" s="12">
        <v>2999</v>
      </c>
      <c r="J12" s="12" t="s">
        <v>8</v>
      </c>
      <c r="K12" s="12">
        <v>100</v>
      </c>
    </row>
    <row r="13" spans="1:27" ht="100" customHeight="1" thickBot="1" x14ac:dyDescent="0.25">
      <c r="A13" s="17" t="s">
        <v>14</v>
      </c>
      <c r="B13" s="11"/>
      <c r="C13" s="12" t="s">
        <v>15</v>
      </c>
      <c r="D13" s="13" t="s">
        <v>3</v>
      </c>
      <c r="E13" s="24">
        <v>45168</v>
      </c>
      <c r="F13" s="12">
        <v>281</v>
      </c>
      <c r="G13" s="12" t="s">
        <v>8</v>
      </c>
      <c r="H13" s="14">
        <v>45211</v>
      </c>
      <c r="I13" s="12">
        <v>850</v>
      </c>
      <c r="J13" s="12" t="s">
        <v>9</v>
      </c>
      <c r="K13" s="12">
        <f>IFERROR(Table1[[#This Row],[Category name]]*Table1[[#This Row],[Status name]]+Table1[[#This Row],[Sell Date]]-Table1[[#This Row],[Sell Price]],0)</f>
        <v>0</v>
      </c>
    </row>
    <row r="14" spans="1:27" ht="100" customHeight="1" thickBot="1" x14ac:dyDescent="0.25">
      <c r="A14" s="17" t="s">
        <v>16</v>
      </c>
      <c r="B14" s="11"/>
      <c r="C14" s="12" t="s">
        <v>2</v>
      </c>
      <c r="D14" s="13" t="s">
        <v>3</v>
      </c>
      <c r="E14" s="24">
        <v>45170</v>
      </c>
      <c r="F14" s="12">
        <v>200</v>
      </c>
      <c r="G14" s="12" t="s">
        <v>8</v>
      </c>
      <c r="H14" s="24">
        <v>45178</v>
      </c>
      <c r="I14" s="12">
        <v>250</v>
      </c>
      <c r="J14" s="12" t="s">
        <v>8</v>
      </c>
      <c r="K14" s="12">
        <v>19.75</v>
      </c>
    </row>
    <row r="15" spans="1:27" ht="100" customHeight="1" thickBot="1" x14ac:dyDescent="0.25">
      <c r="A15" s="17" t="s">
        <v>17</v>
      </c>
      <c r="B15" s="11"/>
      <c r="C15" s="12" t="s">
        <v>2</v>
      </c>
      <c r="D15" s="13" t="s">
        <v>3</v>
      </c>
      <c r="E15" s="24">
        <v>45171</v>
      </c>
      <c r="F15" s="12">
        <v>100</v>
      </c>
      <c r="G15" s="12" t="s">
        <v>9</v>
      </c>
      <c r="H15" s="24">
        <v>45179</v>
      </c>
      <c r="I15" s="12">
        <v>450</v>
      </c>
      <c r="J15" s="12" t="s">
        <v>9</v>
      </c>
      <c r="K15" s="12">
        <f>IFERROR(Table1[[#This Row],[Category name]]*Table1[[#This Row],[Status name]]+Table1[[#This Row],[Sell Date]]-Table1[[#This Row],[Sell Price]],0)</f>
        <v>0</v>
      </c>
    </row>
    <row r="16" spans="1:27" ht="100" customHeight="1" thickBot="1" x14ac:dyDescent="0.25">
      <c r="A16" s="17" t="s">
        <v>20</v>
      </c>
      <c r="B16" s="11"/>
      <c r="C16" s="12" t="s">
        <v>2</v>
      </c>
      <c r="D16" s="13" t="s">
        <v>3</v>
      </c>
      <c r="E16" s="24">
        <v>45178</v>
      </c>
      <c r="F16" s="12">
        <v>250</v>
      </c>
      <c r="G16" s="12" t="s">
        <v>8</v>
      </c>
      <c r="H16" s="14">
        <v>45249</v>
      </c>
      <c r="I16" s="12">
        <v>800</v>
      </c>
      <c r="J16" s="12" t="s">
        <v>8</v>
      </c>
      <c r="K16" s="12">
        <f>IFERROR(Table1[[#This Row],[Category name]]*Table1[[#This Row],[Status name]]+Table1[[#This Row],[Sell Date]]-Table1[[#This Row],[Sell Price]],0)</f>
        <v>0</v>
      </c>
    </row>
    <row r="17" spans="1:11" ht="100" customHeight="1" thickBot="1" x14ac:dyDescent="0.25">
      <c r="A17" s="17" t="s">
        <v>41</v>
      </c>
      <c r="B17" s="11"/>
      <c r="C17" s="12" t="s">
        <v>1</v>
      </c>
      <c r="D17" s="13" t="s">
        <v>4</v>
      </c>
      <c r="E17" s="24">
        <v>45181</v>
      </c>
      <c r="F17" s="12">
        <v>80</v>
      </c>
      <c r="G17" s="12"/>
      <c r="H17" s="24"/>
      <c r="I17" s="12"/>
      <c r="J17" s="12"/>
      <c r="K17" s="12">
        <f>IFERROR(Table1[[#This Row],[Category name]]*Table1[[#This Row],[Status name]]+Table1[[#This Row],[Sell Date]]-Table1[[#This Row],[Sell Price]],0)</f>
        <v>0</v>
      </c>
    </row>
    <row r="18" spans="1:11" ht="100" customHeight="1" thickBot="1" x14ac:dyDescent="0.25">
      <c r="A18" s="17" t="s">
        <v>21</v>
      </c>
      <c r="B18" s="11"/>
      <c r="C18" s="12" t="s">
        <v>2</v>
      </c>
      <c r="D18" s="13" t="s">
        <v>3</v>
      </c>
      <c r="E18" s="24">
        <v>45191</v>
      </c>
      <c r="F18" s="12">
        <v>350</v>
      </c>
      <c r="G18" s="12" t="s">
        <v>9</v>
      </c>
      <c r="H18" s="24">
        <v>45316</v>
      </c>
      <c r="I18" s="12">
        <v>350</v>
      </c>
      <c r="J18" s="12" t="s">
        <v>8</v>
      </c>
      <c r="K18" s="12">
        <f>IFERROR(Table1[[#This Row],[Category name]]*Table1[[#This Row],[Status name]]+Table1[[#This Row],[Sell Date]]-Table1[[#This Row],[Sell Price]],0)</f>
        <v>0</v>
      </c>
    </row>
    <row r="19" spans="1:11" ht="100" customHeight="1" thickBot="1" x14ac:dyDescent="0.25">
      <c r="A19" s="17" t="s">
        <v>28</v>
      </c>
      <c r="B19" s="11"/>
      <c r="C19" s="12" t="s">
        <v>13</v>
      </c>
      <c r="D19" s="13" t="s">
        <v>3</v>
      </c>
      <c r="E19" s="24">
        <v>45191</v>
      </c>
      <c r="F19" s="12">
        <v>300</v>
      </c>
      <c r="G19" s="12" t="s">
        <v>9</v>
      </c>
      <c r="H19" s="14">
        <v>45238</v>
      </c>
      <c r="I19" s="12">
        <v>400</v>
      </c>
      <c r="J19" s="12" t="s">
        <v>9</v>
      </c>
      <c r="K19" s="12">
        <f>IFERROR(Table1[[#This Row],[Category name]]*Table1[[#This Row],[Status name]]+Table1[[#This Row],[Sell Date]]-Table1[[#This Row],[Sell Price]],0)</f>
        <v>0</v>
      </c>
    </row>
    <row r="20" spans="1:11" ht="100" customHeight="1" thickBot="1" x14ac:dyDescent="0.25">
      <c r="A20" s="17" t="s">
        <v>21</v>
      </c>
      <c r="B20" s="11"/>
      <c r="C20" s="12" t="s">
        <v>2</v>
      </c>
      <c r="D20" s="13" t="s">
        <v>3</v>
      </c>
      <c r="E20" s="24">
        <v>45195</v>
      </c>
      <c r="F20" s="12">
        <v>230</v>
      </c>
      <c r="G20" s="12" t="s">
        <v>9</v>
      </c>
      <c r="H20" s="14">
        <v>45219</v>
      </c>
      <c r="I20" s="12">
        <v>570</v>
      </c>
      <c r="J20" s="12" t="s">
        <v>31</v>
      </c>
      <c r="K20" s="12">
        <f>IFERROR(Table1[[#This Row],[Category name]]*Table1[[#This Row],[Status name]]+Table1[[#This Row],[Sell Date]]-Table1[[#This Row],[Sell Price]],0)</f>
        <v>0</v>
      </c>
    </row>
    <row r="21" spans="1:11" ht="100" customHeight="1" thickBot="1" x14ac:dyDescent="0.25">
      <c r="A21" s="17" t="s">
        <v>21</v>
      </c>
      <c r="B21" s="11"/>
      <c r="C21" s="12" t="s">
        <v>2</v>
      </c>
      <c r="D21" s="13" t="s">
        <v>3</v>
      </c>
      <c r="E21" s="24">
        <v>45197</v>
      </c>
      <c r="F21" s="12">
        <v>150</v>
      </c>
      <c r="G21" s="12" t="s">
        <v>8</v>
      </c>
      <c r="H21" s="14">
        <v>45217</v>
      </c>
      <c r="I21" s="12">
        <v>500</v>
      </c>
      <c r="J21" s="12" t="s">
        <v>8</v>
      </c>
      <c r="K21" s="12">
        <v>39.5</v>
      </c>
    </row>
    <row r="22" spans="1:11" ht="100" customHeight="1" thickBot="1" x14ac:dyDescent="0.25">
      <c r="A22" s="17" t="s">
        <v>21</v>
      </c>
      <c r="B22" s="11"/>
      <c r="C22" s="12" t="s">
        <v>2</v>
      </c>
      <c r="D22" s="13" t="s">
        <v>3</v>
      </c>
      <c r="E22" s="24">
        <v>45198</v>
      </c>
      <c r="F22" s="12">
        <v>150</v>
      </c>
      <c r="G22" s="12" t="s">
        <v>9</v>
      </c>
      <c r="H22" s="14">
        <v>45219</v>
      </c>
      <c r="I22" s="12">
        <v>340</v>
      </c>
      <c r="J22" s="12" t="s">
        <v>8</v>
      </c>
      <c r="K22" s="12">
        <f>IFERROR(Table1[[#This Row],[Category name]]*Table1[[#This Row],[Status name]]+Table1[[#This Row],[Sell Date]]-Table1[[#This Row],[Sell Price]],0)</f>
        <v>0</v>
      </c>
    </row>
    <row r="23" spans="1:11" ht="100" customHeight="1" thickBot="1" x14ac:dyDescent="0.25">
      <c r="A23" s="17" t="s">
        <v>22</v>
      </c>
      <c r="B23" s="11"/>
      <c r="C23" s="12" t="s">
        <v>2</v>
      </c>
      <c r="D23" s="13" t="s">
        <v>3</v>
      </c>
      <c r="E23" s="24">
        <v>45198</v>
      </c>
      <c r="F23" s="12">
        <v>300</v>
      </c>
      <c r="G23" s="12" t="s">
        <v>8</v>
      </c>
      <c r="H23" s="14">
        <v>45217</v>
      </c>
      <c r="I23" s="12">
        <v>1300</v>
      </c>
      <c r="J23" s="12" t="s">
        <v>8</v>
      </c>
      <c r="K23" s="12">
        <v>102.7</v>
      </c>
    </row>
    <row r="24" spans="1:11" ht="100" customHeight="1" thickBot="1" x14ac:dyDescent="0.25">
      <c r="A24" s="17" t="s">
        <v>23</v>
      </c>
      <c r="B24" s="11"/>
      <c r="C24" s="12" t="s">
        <v>1</v>
      </c>
      <c r="D24" s="13" t="s">
        <v>3</v>
      </c>
      <c r="E24" s="24">
        <v>45199</v>
      </c>
      <c r="F24" s="12">
        <v>100</v>
      </c>
      <c r="G24" s="12" t="s">
        <v>8</v>
      </c>
      <c r="H24" s="14">
        <v>45266</v>
      </c>
      <c r="I24" s="12">
        <v>700</v>
      </c>
      <c r="J24" s="12" t="s">
        <v>8</v>
      </c>
      <c r="K24" s="12">
        <f>IFERROR(Table1[[#This Row],[Category name]]*Table1[[#This Row],[Status name]]+Table1[[#This Row],[Sell Date]]-Table1[[#This Row],[Sell Price]],0)</f>
        <v>0</v>
      </c>
    </row>
    <row r="25" spans="1:11" ht="100" customHeight="1" thickBot="1" x14ac:dyDescent="0.25">
      <c r="A25" s="17" t="s">
        <v>24</v>
      </c>
      <c r="B25" s="11"/>
      <c r="C25" s="12" t="s">
        <v>13</v>
      </c>
      <c r="D25" s="13" t="s">
        <v>3</v>
      </c>
      <c r="E25" s="24">
        <v>45202</v>
      </c>
      <c r="F25" s="12">
        <v>3000</v>
      </c>
      <c r="G25" s="12" t="s">
        <v>9</v>
      </c>
      <c r="H25" s="14"/>
      <c r="I25" s="12">
        <v>3500</v>
      </c>
      <c r="J25" s="12" t="s">
        <v>9</v>
      </c>
      <c r="K25" s="12">
        <f>IFERROR(Table1[[#This Row],[Category name]]*Table1[[#This Row],[Status name]]+Table1[[#This Row],[Sell Date]]-Table1[[#This Row],[Sell Price]],0)</f>
        <v>0</v>
      </c>
    </row>
    <row r="26" spans="1:11" ht="100" customHeight="1" thickBot="1" x14ac:dyDescent="0.25">
      <c r="A26" s="17" t="s">
        <v>25</v>
      </c>
      <c r="B26" s="11"/>
      <c r="C26" s="12" t="s">
        <v>1</v>
      </c>
      <c r="D26" s="13" t="s">
        <v>3</v>
      </c>
      <c r="E26" s="24">
        <v>45202</v>
      </c>
      <c r="F26" s="12">
        <v>150</v>
      </c>
      <c r="G26" s="12" t="s">
        <v>9</v>
      </c>
      <c r="H26" s="14">
        <v>45255</v>
      </c>
      <c r="I26" s="12">
        <v>400</v>
      </c>
      <c r="J26" s="12" t="s">
        <v>8</v>
      </c>
      <c r="K26" s="12">
        <v>31.6</v>
      </c>
    </row>
    <row r="27" spans="1:11" ht="100" customHeight="1" thickBot="1" x14ac:dyDescent="0.25">
      <c r="A27" s="17" t="s">
        <v>26</v>
      </c>
      <c r="B27" s="11"/>
      <c r="C27" s="12" t="s">
        <v>1</v>
      </c>
      <c r="D27" s="13" t="s">
        <v>3</v>
      </c>
      <c r="E27" s="24">
        <v>45204</v>
      </c>
      <c r="F27" s="12">
        <v>490</v>
      </c>
      <c r="G27" s="12" t="s">
        <v>9</v>
      </c>
      <c r="H27" s="14">
        <v>45256</v>
      </c>
      <c r="I27" s="12">
        <v>500</v>
      </c>
      <c r="J27" s="12" t="s">
        <v>9</v>
      </c>
      <c r="K27" s="12">
        <f>IFERROR(Table1[[#This Row],[Category name]]*Table1[[#This Row],[Status name]]+Table1[[#This Row],[Sell Date]]-Table1[[#This Row],[Sell Price]],0)</f>
        <v>0</v>
      </c>
    </row>
    <row r="28" spans="1:11" ht="100" customHeight="1" thickBot="1" x14ac:dyDescent="0.25">
      <c r="A28" s="17" t="s">
        <v>27</v>
      </c>
      <c r="B28" s="11"/>
      <c r="C28" s="12" t="s">
        <v>1</v>
      </c>
      <c r="D28" s="13" t="s">
        <v>3</v>
      </c>
      <c r="E28" s="24">
        <v>45211</v>
      </c>
      <c r="F28" s="12">
        <v>350</v>
      </c>
      <c r="G28" s="12" t="s">
        <v>9</v>
      </c>
      <c r="H28" s="14">
        <v>45470</v>
      </c>
      <c r="I28" s="12">
        <v>400</v>
      </c>
      <c r="J28" s="12" t="s">
        <v>8</v>
      </c>
      <c r="K28" s="12">
        <v>31.6</v>
      </c>
    </row>
    <row r="29" spans="1:11" ht="100" customHeight="1" thickBot="1" x14ac:dyDescent="0.25">
      <c r="A29" s="17" t="s">
        <v>30</v>
      </c>
      <c r="B29" s="11"/>
      <c r="C29" s="12" t="s">
        <v>1</v>
      </c>
      <c r="D29" s="13" t="s">
        <v>3</v>
      </c>
      <c r="E29" s="24">
        <v>45217</v>
      </c>
      <c r="F29" s="12">
        <v>60</v>
      </c>
      <c r="G29" s="12" t="s">
        <v>9</v>
      </c>
      <c r="H29" s="14">
        <v>45296</v>
      </c>
      <c r="I29" s="12">
        <v>1000</v>
      </c>
      <c r="J29" s="12" t="s">
        <v>8</v>
      </c>
      <c r="K29" s="12">
        <v>79</v>
      </c>
    </row>
    <row r="30" spans="1:11" ht="100" customHeight="1" thickBot="1" x14ac:dyDescent="0.25">
      <c r="A30" s="17" t="s">
        <v>42</v>
      </c>
      <c r="B30" s="11"/>
      <c r="C30" s="12" t="s">
        <v>2</v>
      </c>
      <c r="D30" s="13" t="s">
        <v>47</v>
      </c>
      <c r="E30" s="24">
        <v>45220</v>
      </c>
      <c r="F30" s="12">
        <v>300</v>
      </c>
      <c r="G30" s="12" t="s">
        <v>9</v>
      </c>
      <c r="H30" s="14"/>
      <c r="I30" s="12"/>
      <c r="J30" s="12"/>
      <c r="K30" s="12">
        <f>IFERROR(Table1[[#This Row],[Category name]]*Table1[[#This Row],[Status name]]+Table1[[#This Row],[Sell Date]]-Table1[[#This Row],[Sell Price]],0)</f>
        <v>0</v>
      </c>
    </row>
    <row r="31" spans="1:11" ht="100" customHeight="1" thickBot="1" x14ac:dyDescent="0.25">
      <c r="A31" s="17" t="s">
        <v>32</v>
      </c>
      <c r="B31" s="11"/>
      <c r="C31" s="12" t="s">
        <v>2</v>
      </c>
      <c r="D31" s="13" t="s">
        <v>3</v>
      </c>
      <c r="E31" s="24">
        <v>45220</v>
      </c>
      <c r="F31" s="12">
        <v>300</v>
      </c>
      <c r="G31" s="12" t="s">
        <v>8</v>
      </c>
      <c r="H31" s="14">
        <v>45255</v>
      </c>
      <c r="I31" s="12">
        <v>300</v>
      </c>
      <c r="J31" s="12"/>
      <c r="K31" s="12">
        <f>IFERROR(Table1[[#This Row],[Category name]]*Table1[[#This Row],[Status name]]+Table1[[#This Row],[Sell Date]]-Table1[[#This Row],[Sell Price]],0)</f>
        <v>0</v>
      </c>
    </row>
    <row r="32" spans="1:11" ht="100" customHeight="1" thickBot="1" x14ac:dyDescent="0.25">
      <c r="A32" s="17" t="s">
        <v>33</v>
      </c>
      <c r="B32" s="11"/>
      <c r="C32" s="12" t="s">
        <v>2</v>
      </c>
      <c r="D32" s="13" t="s">
        <v>3</v>
      </c>
      <c r="E32" s="24">
        <v>45222</v>
      </c>
      <c r="F32" s="12">
        <v>350</v>
      </c>
      <c r="G32" s="12" t="s">
        <v>8</v>
      </c>
      <c r="H32" s="14">
        <v>45261</v>
      </c>
      <c r="I32" s="12">
        <v>2300</v>
      </c>
      <c r="J32" s="12"/>
      <c r="K32" s="12">
        <f>IFERROR(Table1[[#This Row],[Category name]]*Table1[[#This Row],[Status name]]+Table1[[#This Row],[Sell Date]]-Table1[[#This Row],[Sell Price]],0)</f>
        <v>0</v>
      </c>
    </row>
    <row r="33" spans="1:11" ht="100" customHeight="1" thickBot="1" x14ac:dyDescent="0.25">
      <c r="A33" s="25" t="s">
        <v>34</v>
      </c>
      <c r="B33" s="11"/>
      <c r="C33" s="12" t="s">
        <v>2</v>
      </c>
      <c r="D33" s="13" t="s">
        <v>3</v>
      </c>
      <c r="E33" s="24">
        <v>45222</v>
      </c>
      <c r="F33" s="12">
        <v>570</v>
      </c>
      <c r="G33" s="12" t="s">
        <v>8</v>
      </c>
      <c r="H33" s="14">
        <v>45444</v>
      </c>
      <c r="I33" s="12">
        <v>2800</v>
      </c>
      <c r="J33" s="12" t="s">
        <v>8</v>
      </c>
      <c r="K33" s="12">
        <f>IFERROR(Table1[[#This Row],[Category name]]*Table1[[#This Row],[Status name]]+Table1[[#This Row],[Sell Date]]-Table1[[#This Row],[Sell Price]],0)</f>
        <v>0</v>
      </c>
    </row>
    <row r="34" spans="1:11" ht="100" customHeight="1" thickBot="1" x14ac:dyDescent="0.25">
      <c r="A34" s="25" t="s">
        <v>38</v>
      </c>
      <c r="B34" s="26"/>
      <c r="C34" s="27" t="s">
        <v>2</v>
      </c>
      <c r="D34" s="28" t="s">
        <v>3</v>
      </c>
      <c r="E34" s="24">
        <v>45223</v>
      </c>
      <c r="F34" s="27">
        <v>101</v>
      </c>
      <c r="G34" s="12" t="s">
        <v>8</v>
      </c>
      <c r="H34" s="14">
        <v>45379</v>
      </c>
      <c r="I34" s="27">
        <v>101</v>
      </c>
      <c r="J34" s="12" t="s">
        <v>9</v>
      </c>
      <c r="K34" s="27">
        <f>IFERROR(Table1[[#This Row],[Category name]]*Table1[[#This Row],[Status name]]+Table1[[#This Row],[Sell Date]]-Table1[[#This Row],[Sell Price]],0)</f>
        <v>0</v>
      </c>
    </row>
    <row r="35" spans="1:11" ht="100" customHeight="1" thickBot="1" x14ac:dyDescent="0.25">
      <c r="A35" s="17" t="s">
        <v>35</v>
      </c>
      <c r="B35" s="11"/>
      <c r="C35" s="12" t="s">
        <v>1</v>
      </c>
      <c r="D35" s="13" t="s">
        <v>4</v>
      </c>
      <c r="E35" s="24">
        <v>45226</v>
      </c>
      <c r="F35" s="12">
        <v>200</v>
      </c>
      <c r="G35" s="12" t="s">
        <v>9</v>
      </c>
      <c r="H35" s="14"/>
      <c r="I35" s="12"/>
      <c r="J35" s="12"/>
      <c r="K35" s="12">
        <f>IFERROR(Table1[[#This Row],[Category name]]*Table1[[#This Row],[Status name]]+Table1[[#This Row],[Sell Date]]-Table1[[#This Row],[Sell Price]],0)</f>
        <v>0</v>
      </c>
    </row>
    <row r="36" spans="1:11" ht="100" customHeight="1" thickBot="1" x14ac:dyDescent="0.25">
      <c r="A36" s="17" t="s">
        <v>36</v>
      </c>
      <c r="B36" s="11"/>
      <c r="C36" s="12" t="s">
        <v>1</v>
      </c>
      <c r="D36" s="13" t="s">
        <v>3</v>
      </c>
      <c r="E36" s="24">
        <v>45227</v>
      </c>
      <c r="F36" s="12">
        <v>350</v>
      </c>
      <c r="G36" s="12" t="s">
        <v>9</v>
      </c>
      <c r="H36" s="14">
        <v>45334</v>
      </c>
      <c r="I36" s="12">
        <v>3000</v>
      </c>
      <c r="J36" s="12" t="s">
        <v>8</v>
      </c>
      <c r="K36" s="12">
        <v>237</v>
      </c>
    </row>
    <row r="37" spans="1:11" ht="100" customHeight="1" thickBot="1" x14ac:dyDescent="0.25">
      <c r="A37" s="17" t="s">
        <v>37</v>
      </c>
      <c r="B37" s="11"/>
      <c r="C37" s="12" t="s">
        <v>2</v>
      </c>
      <c r="D37" s="13" t="s">
        <v>3</v>
      </c>
      <c r="E37" s="24">
        <v>45231</v>
      </c>
      <c r="F37" s="12">
        <v>300</v>
      </c>
      <c r="G37" s="12" t="s">
        <v>9</v>
      </c>
      <c r="H37" s="14">
        <v>45379</v>
      </c>
      <c r="I37" s="12">
        <v>300</v>
      </c>
      <c r="J37" s="12" t="s">
        <v>9</v>
      </c>
      <c r="K37" s="12">
        <f>IFERROR(Table1[[#This Row],[Category name]]*Table1[[#This Row],[Status name]]+Table1[[#This Row],[Sell Date]]-Table1[[#This Row],[Sell Price]],0)</f>
        <v>0</v>
      </c>
    </row>
    <row r="38" spans="1:11" ht="100" customHeight="1" thickBot="1" x14ac:dyDescent="0.25">
      <c r="A38" s="17" t="s">
        <v>43</v>
      </c>
      <c r="B38" s="11"/>
      <c r="C38" s="12" t="s">
        <v>13</v>
      </c>
      <c r="D38" s="13" t="s">
        <v>3</v>
      </c>
      <c r="E38" s="24">
        <v>45247</v>
      </c>
      <c r="F38" s="12">
        <v>1000</v>
      </c>
      <c r="G38" s="12" t="s">
        <v>9</v>
      </c>
      <c r="H38" s="14">
        <v>45371</v>
      </c>
      <c r="I38" s="12">
        <v>2350</v>
      </c>
      <c r="J38" s="12" t="s">
        <v>9</v>
      </c>
      <c r="K38" s="12">
        <f>IFERROR(Table1[[#This Row],[Category name]]*Table1[[#This Row],[Status name]]+Table1[[#This Row],[Sell Date]]-Table1[[#This Row],[Sell Price]],0)</f>
        <v>0</v>
      </c>
    </row>
    <row r="39" spans="1:11" ht="100" customHeight="1" thickBot="1" x14ac:dyDescent="0.25">
      <c r="A39" s="17" t="s">
        <v>44</v>
      </c>
      <c r="B39" s="11"/>
      <c r="C39" s="12" t="s">
        <v>1</v>
      </c>
      <c r="D39" s="13" t="s">
        <v>3</v>
      </c>
      <c r="E39" s="24">
        <v>45249</v>
      </c>
      <c r="F39" s="12">
        <v>750</v>
      </c>
      <c r="G39" s="12" t="s">
        <v>9</v>
      </c>
      <c r="H39" s="14">
        <v>45265</v>
      </c>
      <c r="I39" s="12">
        <v>2500</v>
      </c>
      <c r="J39" s="12" t="s">
        <v>8</v>
      </c>
      <c r="K39" s="12">
        <f>IFERROR(Table1[[#This Row],[Category name]]*Table1[[#This Row],[Status name]]+Table1[[#This Row],[Sell Date]]-Table1[[#This Row],[Sell Price]],0)</f>
        <v>0</v>
      </c>
    </row>
    <row r="40" spans="1:11" ht="100" customHeight="1" thickBot="1" x14ac:dyDescent="0.25">
      <c r="A40" s="17" t="s">
        <v>45</v>
      </c>
      <c r="B40" s="11"/>
      <c r="C40" s="12" t="s">
        <v>2</v>
      </c>
      <c r="D40" s="13" t="s">
        <v>3</v>
      </c>
      <c r="E40" s="24">
        <v>45249</v>
      </c>
      <c r="F40" s="12">
        <v>100</v>
      </c>
      <c r="G40" s="12" t="s">
        <v>9</v>
      </c>
      <c r="H40" s="14">
        <v>45377</v>
      </c>
      <c r="I40" s="12">
        <v>100</v>
      </c>
      <c r="J40" s="12" t="s">
        <v>9</v>
      </c>
      <c r="K40" s="12">
        <f>IFERROR(Table1[[#This Row],[Category name]]*Table1[[#This Row],[Status name]]+Table1[[#This Row],[Sell Date]]-Table1[[#This Row],[Sell Price]],0)</f>
        <v>0</v>
      </c>
    </row>
    <row r="41" spans="1:11" ht="100" customHeight="1" thickBot="1" x14ac:dyDescent="0.25">
      <c r="A41" s="17" t="s">
        <v>46</v>
      </c>
      <c r="B41" s="11"/>
      <c r="C41" s="12" t="s">
        <v>1</v>
      </c>
      <c r="D41" s="13" t="s">
        <v>3</v>
      </c>
      <c r="E41" s="24">
        <v>45238</v>
      </c>
      <c r="F41" s="12">
        <v>200</v>
      </c>
      <c r="G41" s="12" t="s">
        <v>8</v>
      </c>
      <c r="H41" s="14">
        <v>45377</v>
      </c>
      <c r="I41" s="12">
        <v>900</v>
      </c>
      <c r="J41" s="12" t="s">
        <v>9</v>
      </c>
      <c r="K41" s="12">
        <f>IFERROR(Table1[[#This Row],[Category name]]*Table1[[#This Row],[Status name]]+Table1[[#This Row],[Sell Date]]-Table1[[#This Row],[Sell Price]],0)</f>
        <v>0</v>
      </c>
    </row>
    <row r="42" spans="1:11" ht="100" customHeight="1" thickBot="1" x14ac:dyDescent="0.25">
      <c r="A42" s="17" t="s">
        <v>48</v>
      </c>
      <c r="B42" s="11"/>
      <c r="C42" s="12" t="s">
        <v>2</v>
      </c>
      <c r="D42" s="13" t="s">
        <v>3</v>
      </c>
      <c r="E42" s="24">
        <v>45247</v>
      </c>
      <c r="F42" s="12">
        <v>99</v>
      </c>
      <c r="G42" s="12" t="s">
        <v>8</v>
      </c>
      <c r="H42" s="27"/>
      <c r="I42" s="12">
        <v>400</v>
      </c>
      <c r="J42" s="12" t="s">
        <v>8</v>
      </c>
      <c r="K42" s="12">
        <f>IFERROR(Table1[[#This Row],[Category name]]*Table1[[#This Row],[Status name]]+Table1[[#This Row],[Sell Date]]-Table1[[#This Row],[Sell Price]],0)</f>
        <v>0</v>
      </c>
    </row>
    <row r="43" spans="1:11" ht="100" customHeight="1" thickBot="1" x14ac:dyDescent="0.25">
      <c r="A43" s="17" t="s">
        <v>49</v>
      </c>
      <c r="B43" s="11"/>
      <c r="C43" s="12" t="s">
        <v>2</v>
      </c>
      <c r="D43" s="13" t="s">
        <v>3</v>
      </c>
      <c r="E43" s="24">
        <v>45247</v>
      </c>
      <c r="F43" s="12">
        <v>500</v>
      </c>
      <c r="G43" s="12" t="s">
        <v>8</v>
      </c>
      <c r="H43" s="24">
        <v>45275</v>
      </c>
      <c r="I43" s="12">
        <v>850</v>
      </c>
      <c r="J43" s="12" t="s">
        <v>9</v>
      </c>
      <c r="K43" s="12">
        <f>IFERROR(Table1[[#This Row],[Category name]]*Table1[[#This Row],[Status name]]+Table1[[#This Row],[Sell Date]]-Table1[[#This Row],[Sell Price]],0)</f>
        <v>0</v>
      </c>
    </row>
    <row r="44" spans="1:11" ht="100" customHeight="1" thickBot="1" x14ac:dyDescent="0.25">
      <c r="A44" s="17" t="s">
        <v>51</v>
      </c>
      <c r="B44" s="26"/>
      <c r="C44" s="12" t="s">
        <v>2</v>
      </c>
      <c r="D44" s="28" t="s">
        <v>47</v>
      </c>
      <c r="E44" s="24">
        <v>45224</v>
      </c>
      <c r="F44" s="27">
        <v>100</v>
      </c>
      <c r="G44" s="12" t="s">
        <v>9</v>
      </c>
      <c r="H44" s="27"/>
      <c r="I44" s="27"/>
      <c r="J44" s="12"/>
      <c r="K44" s="27">
        <f>IFERROR(Table1[[#This Row],[Category name]]*Table1[[#This Row],[Status name]]+Table1[[#This Row],[Sell Date]]-Table1[[#This Row],[Sell Price]],0)</f>
        <v>0</v>
      </c>
    </row>
    <row r="45" spans="1:11" ht="100" customHeight="1" thickBot="1" x14ac:dyDescent="0.25">
      <c r="A45" s="17" t="s">
        <v>50</v>
      </c>
      <c r="B45" s="26"/>
      <c r="C45" s="27" t="s">
        <v>2</v>
      </c>
      <c r="D45" s="28" t="s">
        <v>3</v>
      </c>
      <c r="E45" s="24">
        <v>45249</v>
      </c>
      <c r="F45" s="27">
        <v>295</v>
      </c>
      <c r="G45" s="12" t="s">
        <v>9</v>
      </c>
      <c r="H45" s="14">
        <v>45281</v>
      </c>
      <c r="I45" s="27">
        <v>450</v>
      </c>
      <c r="J45" s="12"/>
      <c r="K45" s="27">
        <f>IFERROR(Table1[[#This Row],[Category name]]*Table1[[#This Row],[Status name]]+Table1[[#This Row],[Sell Date]]-Table1[[#This Row],[Sell Price]],0)</f>
        <v>0</v>
      </c>
    </row>
    <row r="46" spans="1:11" ht="100" customHeight="1" thickBot="1" x14ac:dyDescent="0.25">
      <c r="A46" s="17" t="s">
        <v>52</v>
      </c>
      <c r="B46" s="26"/>
      <c r="C46" s="27" t="s">
        <v>2</v>
      </c>
      <c r="D46" s="13" t="s">
        <v>3</v>
      </c>
      <c r="E46" s="24">
        <v>45255</v>
      </c>
      <c r="F46" s="27">
        <v>250</v>
      </c>
      <c r="G46" s="12" t="s">
        <v>9</v>
      </c>
      <c r="H46" s="24">
        <v>45403</v>
      </c>
      <c r="I46" s="27">
        <v>400</v>
      </c>
      <c r="J46" s="12" t="s">
        <v>9</v>
      </c>
      <c r="K46" s="27">
        <f>IFERROR(Table1[[#This Row],[Category name]]*Table1[[#This Row],[Status name]]+Table1[[#This Row],[Sell Date]]-Table1[[#This Row],[Sell Price]],0)</f>
        <v>0</v>
      </c>
    </row>
    <row r="47" spans="1:11" ht="100" customHeight="1" thickBot="1" x14ac:dyDescent="0.25">
      <c r="A47" s="17" t="s">
        <v>53</v>
      </c>
      <c r="B47" s="26"/>
      <c r="C47" s="27" t="s">
        <v>2</v>
      </c>
      <c r="D47" s="28" t="s">
        <v>3</v>
      </c>
      <c r="E47" s="24">
        <v>45255</v>
      </c>
      <c r="F47" s="27">
        <v>400</v>
      </c>
      <c r="G47" s="12" t="s">
        <v>9</v>
      </c>
      <c r="H47" s="14">
        <v>45307</v>
      </c>
      <c r="I47" s="27">
        <v>1200</v>
      </c>
      <c r="J47" s="12" t="s">
        <v>9</v>
      </c>
      <c r="K47" s="27">
        <f>IFERROR(Table1[[#This Row],[Category name]]*Table1[[#This Row],[Status name]]+Table1[[#This Row],[Sell Date]]-Table1[[#This Row],[Sell Price]],0)</f>
        <v>0</v>
      </c>
    </row>
    <row r="48" spans="1:11" ht="100" customHeight="1" thickBot="1" x14ac:dyDescent="0.25">
      <c r="A48" s="17" t="s">
        <v>54</v>
      </c>
      <c r="B48" s="26"/>
      <c r="C48" s="27" t="s">
        <v>13</v>
      </c>
      <c r="D48" s="28" t="s">
        <v>3</v>
      </c>
      <c r="E48" s="24">
        <v>45122</v>
      </c>
      <c r="F48" s="27">
        <v>1500</v>
      </c>
      <c r="G48" s="12" t="s">
        <v>9</v>
      </c>
      <c r="H48" s="24">
        <v>45256</v>
      </c>
      <c r="I48" s="27">
        <v>1850</v>
      </c>
      <c r="J48" s="12"/>
      <c r="K48" s="27">
        <f>IFERROR(Table1[[#This Row],[Category name]]*Table1[[#This Row],[Status name]]+Table1[[#This Row],[Sell Date]]-Table1[[#This Row],[Sell Price]],0)</f>
        <v>0</v>
      </c>
    </row>
    <row r="49" spans="1:11" ht="100" customHeight="1" thickBot="1" x14ac:dyDescent="0.25">
      <c r="A49" s="17" t="s">
        <v>55</v>
      </c>
      <c r="B49" s="26"/>
      <c r="C49" s="27" t="s">
        <v>13</v>
      </c>
      <c r="D49" s="28" t="s">
        <v>3</v>
      </c>
      <c r="E49" s="24">
        <v>45257</v>
      </c>
      <c r="F49" s="27">
        <v>200</v>
      </c>
      <c r="G49" s="12" t="s">
        <v>9</v>
      </c>
      <c r="H49" s="24">
        <v>45282</v>
      </c>
      <c r="I49" s="27">
        <v>550</v>
      </c>
      <c r="J49" s="12"/>
      <c r="K49" s="27">
        <f>IFERROR(Table1[[#This Row],[Category name]]*Table1[[#This Row],[Status name]]+Table1[[#This Row],[Sell Date]]-Table1[[#This Row],[Sell Price]],0)</f>
        <v>0</v>
      </c>
    </row>
    <row r="50" spans="1:11" ht="100" customHeight="1" thickBot="1" x14ac:dyDescent="0.25">
      <c r="A50" s="17" t="s">
        <v>22</v>
      </c>
      <c r="B50" s="26"/>
      <c r="C50" s="27" t="s">
        <v>2</v>
      </c>
      <c r="D50" s="28" t="s">
        <v>3</v>
      </c>
      <c r="E50" s="24">
        <v>45263</v>
      </c>
      <c r="F50" s="27">
        <v>400</v>
      </c>
      <c r="G50" s="12" t="s">
        <v>9</v>
      </c>
      <c r="H50" s="24">
        <v>45296</v>
      </c>
      <c r="I50" s="27">
        <v>1000</v>
      </c>
      <c r="J50" s="12"/>
      <c r="K50" s="27">
        <v>100</v>
      </c>
    </row>
    <row r="51" spans="1:11" ht="100" customHeight="1" thickBot="1" x14ac:dyDescent="0.25">
      <c r="A51" s="17" t="s">
        <v>56</v>
      </c>
      <c r="B51" s="26"/>
      <c r="C51" s="27" t="s">
        <v>13</v>
      </c>
      <c r="D51" s="28" t="s">
        <v>3</v>
      </c>
      <c r="E51" s="24">
        <v>45213</v>
      </c>
      <c r="F51" s="27">
        <v>800</v>
      </c>
      <c r="G51" s="12" t="s">
        <v>9</v>
      </c>
      <c r="H51" s="24">
        <v>45265</v>
      </c>
      <c r="I51" s="27">
        <v>1000</v>
      </c>
      <c r="J51" s="12"/>
      <c r="K51" s="27">
        <f>IFERROR(Table1[[#This Row],[Category name]]*Table1[[#This Row],[Status name]]+Table1[[#This Row],[Sell Date]]-Table1[[#This Row],[Sell Price]],0)</f>
        <v>0</v>
      </c>
    </row>
    <row r="52" spans="1:11" ht="100" customHeight="1" thickBot="1" x14ac:dyDescent="0.25">
      <c r="A52" s="17" t="s">
        <v>57</v>
      </c>
      <c r="B52" s="26"/>
      <c r="C52" s="27" t="s">
        <v>2</v>
      </c>
      <c r="D52" s="28" t="s">
        <v>3</v>
      </c>
      <c r="E52" s="24">
        <v>45265</v>
      </c>
      <c r="F52" s="27">
        <v>500</v>
      </c>
      <c r="G52" s="12" t="s">
        <v>9</v>
      </c>
      <c r="H52" s="24">
        <v>45445</v>
      </c>
      <c r="I52" s="27">
        <v>1300</v>
      </c>
      <c r="J52" s="12" t="s">
        <v>9</v>
      </c>
      <c r="K52" s="27">
        <f>IFERROR(Table1[[#This Row],[Category name]]*Table1[[#This Row],[Status name]]+Table1[[#This Row],[Sell Date]]-Table1[[#This Row],[Sell Price]],0)</f>
        <v>0</v>
      </c>
    </row>
    <row r="53" spans="1:11" ht="100" customHeight="1" thickBot="1" x14ac:dyDescent="0.25">
      <c r="A53" s="17" t="s">
        <v>58</v>
      </c>
      <c r="B53" s="26"/>
      <c r="C53" s="27" t="s">
        <v>2</v>
      </c>
      <c r="D53" s="28" t="s">
        <v>3</v>
      </c>
      <c r="E53" s="24">
        <v>45270</v>
      </c>
      <c r="F53" s="27">
        <v>250</v>
      </c>
      <c r="G53" s="12" t="s">
        <v>9</v>
      </c>
      <c r="H53" s="24">
        <v>45328</v>
      </c>
      <c r="I53" s="27">
        <v>550</v>
      </c>
      <c r="J53" s="12"/>
      <c r="K53" s="27">
        <f>IFERROR(Table1[[#This Row],[Category name]]*Table1[[#This Row],[Status name]]+Table1[[#This Row],[Sell Date]]-Table1[[#This Row],[Sell Price]],0)</f>
        <v>0</v>
      </c>
    </row>
    <row r="54" spans="1:11" ht="100" customHeight="1" thickBot="1" x14ac:dyDescent="0.25">
      <c r="A54" s="17" t="s">
        <v>59</v>
      </c>
      <c r="B54" s="26"/>
      <c r="C54" s="27" t="s">
        <v>2</v>
      </c>
      <c r="D54" s="28" t="s">
        <v>3</v>
      </c>
      <c r="E54" s="24">
        <v>45271</v>
      </c>
      <c r="F54" s="27">
        <v>500</v>
      </c>
      <c r="G54" s="12" t="s">
        <v>8</v>
      </c>
      <c r="H54" s="24">
        <v>45421</v>
      </c>
      <c r="I54" s="27">
        <v>1100</v>
      </c>
      <c r="J54" s="12" t="s">
        <v>8</v>
      </c>
      <c r="K54" s="27">
        <v>86.9</v>
      </c>
    </row>
    <row r="55" spans="1:11" ht="100" customHeight="1" thickBot="1" x14ac:dyDescent="0.25">
      <c r="A55" s="17" t="s">
        <v>60</v>
      </c>
      <c r="B55" s="26"/>
      <c r="C55" s="27" t="s">
        <v>1</v>
      </c>
      <c r="D55" s="28" t="s">
        <v>3</v>
      </c>
      <c r="E55" s="24">
        <v>45272</v>
      </c>
      <c r="F55" s="27">
        <v>300</v>
      </c>
      <c r="G55" s="12" t="s">
        <v>8</v>
      </c>
      <c r="H55" s="24">
        <v>45288</v>
      </c>
      <c r="I55" s="27">
        <v>600</v>
      </c>
      <c r="J55" s="12" t="s">
        <v>9</v>
      </c>
      <c r="K55" s="27">
        <f>IFERROR(Table1[[#This Row],[Category name]]*Table1[[#This Row],[Status name]]+Table1[[#This Row],[Sell Date]]-Table1[[#This Row],[Sell Price]],0)</f>
        <v>0</v>
      </c>
    </row>
    <row r="56" spans="1:11" ht="100" customHeight="1" thickBot="1" x14ac:dyDescent="0.25">
      <c r="A56" s="17" t="s">
        <v>5</v>
      </c>
      <c r="B56" s="26"/>
      <c r="C56" s="27" t="s">
        <v>2</v>
      </c>
      <c r="D56" s="28" t="s">
        <v>3</v>
      </c>
      <c r="E56" s="24">
        <v>45272</v>
      </c>
      <c r="F56" s="27">
        <v>100</v>
      </c>
      <c r="G56" s="12" t="s">
        <v>8</v>
      </c>
      <c r="H56" s="24">
        <v>45279</v>
      </c>
      <c r="I56" s="27">
        <v>80</v>
      </c>
      <c r="J56" s="12" t="s">
        <v>9</v>
      </c>
      <c r="K56" s="27">
        <f>IFERROR(Table1[[#This Row],[Category name]]*Table1[[#This Row],[Status name]]+Table1[[#This Row],[Sell Date]]-Table1[[#This Row],[Sell Price]],0)</f>
        <v>0</v>
      </c>
    </row>
    <row r="57" spans="1:11" ht="100" customHeight="1" x14ac:dyDescent="0.2">
      <c r="A57" s="29" t="s">
        <v>61</v>
      </c>
      <c r="B57" s="26"/>
      <c r="C57" s="27" t="s">
        <v>2</v>
      </c>
      <c r="D57" s="28" t="s">
        <v>3</v>
      </c>
      <c r="E57" s="14">
        <v>45157</v>
      </c>
      <c r="F57" s="27">
        <f>IFERROR(Table1[[#This Row],[Buy Date]]*Table1[[#This Row],[Category name]]*(1+Table1[[#This Row],[Status name]]),0)</f>
        <v>0</v>
      </c>
      <c r="G57" s="12" t="s">
        <v>8</v>
      </c>
      <c r="H57" s="24">
        <v>45279</v>
      </c>
      <c r="I57" s="27">
        <v>100</v>
      </c>
      <c r="J57" s="12" t="s">
        <v>9</v>
      </c>
      <c r="K57" s="27">
        <f>IFERROR(Table1[[#This Row],[Category name]]*Table1[[#This Row],[Status name]]+Table1[[#This Row],[Sell Date]]-Table1[[#This Row],[Sell Price]],0)</f>
        <v>0</v>
      </c>
    </row>
    <row r="58" spans="1:11" ht="100" customHeight="1" x14ac:dyDescent="0.2">
      <c r="A58" s="29" t="s">
        <v>62</v>
      </c>
      <c r="B58" s="26"/>
      <c r="C58" s="27" t="s">
        <v>13</v>
      </c>
      <c r="D58" s="28" t="s">
        <v>3</v>
      </c>
      <c r="E58" s="14">
        <v>45277</v>
      </c>
      <c r="F58" s="27">
        <v>1250</v>
      </c>
      <c r="G58" s="12" t="s">
        <v>9</v>
      </c>
      <c r="H58" s="24">
        <v>45284</v>
      </c>
      <c r="I58" s="27">
        <v>2500</v>
      </c>
      <c r="J58" s="12" t="s">
        <v>9</v>
      </c>
      <c r="K58" s="27">
        <f>IFERROR(Table1[[#This Row],[Category name]]*Table1[[#This Row],[Status name]]+Table1[[#This Row],[Sell Date]]-Table1[[#This Row],[Sell Price]],0)</f>
        <v>0</v>
      </c>
    </row>
    <row r="59" spans="1:11" ht="100" customHeight="1" x14ac:dyDescent="0.2">
      <c r="A59" s="29" t="s">
        <v>61</v>
      </c>
      <c r="B59" s="26"/>
      <c r="C59" s="27" t="s">
        <v>2</v>
      </c>
      <c r="D59" s="28" t="s">
        <v>3</v>
      </c>
      <c r="E59" s="14">
        <v>45172</v>
      </c>
      <c r="F59" s="27">
        <f>IFERROR(Table1[[#This Row],[Buy Date]]*Table1[[#This Row],[Category name]]*(1+Table1[[#This Row],[Status name]]),0)</f>
        <v>0</v>
      </c>
      <c r="G59" s="12" t="s">
        <v>8</v>
      </c>
      <c r="H59" s="14">
        <v>45280</v>
      </c>
      <c r="I59" s="27">
        <v>80</v>
      </c>
      <c r="J59" s="12" t="s">
        <v>9</v>
      </c>
      <c r="K59" s="27">
        <f>IFERROR(Table1[[#This Row],[Category name]]*Table1[[#This Row],[Status name]]+Table1[[#This Row],[Sell Date]]-Table1[[#This Row],[Sell Price]],0)</f>
        <v>0</v>
      </c>
    </row>
    <row r="60" spans="1:11" ht="100" customHeight="1" x14ac:dyDescent="0.2">
      <c r="A60" s="29" t="s">
        <v>63</v>
      </c>
      <c r="B60" s="26"/>
      <c r="C60" s="27" t="s">
        <v>2</v>
      </c>
      <c r="D60" s="28" t="s">
        <v>3</v>
      </c>
      <c r="E60" s="14">
        <v>45172</v>
      </c>
      <c r="F60" s="27">
        <v>408</v>
      </c>
      <c r="G60" s="12" t="s">
        <v>8</v>
      </c>
      <c r="H60" s="14">
        <v>45288</v>
      </c>
      <c r="I60" s="27">
        <v>1600</v>
      </c>
      <c r="J60" s="12" t="s">
        <v>8</v>
      </c>
      <c r="K60" s="27">
        <v>126.4</v>
      </c>
    </row>
    <row r="61" spans="1:11" ht="100" customHeight="1" x14ac:dyDescent="0.2">
      <c r="A61" s="29" t="s">
        <v>64</v>
      </c>
      <c r="B61" s="26"/>
      <c r="C61" s="27" t="s">
        <v>1</v>
      </c>
      <c r="D61" s="28" t="s">
        <v>3</v>
      </c>
      <c r="E61" s="24">
        <v>45209</v>
      </c>
      <c r="F61" s="27">
        <v>100</v>
      </c>
      <c r="G61" s="12" t="s">
        <v>9</v>
      </c>
      <c r="H61" s="14">
        <v>45255</v>
      </c>
      <c r="I61" s="27">
        <v>400</v>
      </c>
      <c r="J61" s="12" t="s">
        <v>8</v>
      </c>
      <c r="K61" s="27">
        <v>31.6</v>
      </c>
    </row>
    <row r="62" spans="1:11" ht="100" customHeight="1" x14ac:dyDescent="0.2">
      <c r="A62" s="29" t="s">
        <v>64</v>
      </c>
      <c r="B62" s="26"/>
      <c r="C62" s="27" t="s">
        <v>1</v>
      </c>
      <c r="D62" s="28" t="s">
        <v>3</v>
      </c>
      <c r="E62" s="24">
        <v>45139</v>
      </c>
      <c r="F62" s="27">
        <v>100</v>
      </c>
      <c r="G62" s="12" t="s">
        <v>8</v>
      </c>
      <c r="H62" s="14">
        <v>45255</v>
      </c>
      <c r="I62" s="27">
        <v>250</v>
      </c>
      <c r="J62" s="12" t="s">
        <v>9</v>
      </c>
      <c r="K62" s="27">
        <f>IFERROR(Table1[[#This Row],[Category name]]*Table1[[#This Row],[Status name]]+Table1[[#This Row],[Sell Date]]-Table1[[#This Row],[Sell Price]],0)</f>
        <v>0</v>
      </c>
    </row>
    <row r="63" spans="1:11" ht="100" customHeight="1" x14ac:dyDescent="0.2">
      <c r="A63" s="29" t="s">
        <v>64</v>
      </c>
      <c r="B63" s="26"/>
      <c r="C63" s="27" t="s">
        <v>1</v>
      </c>
      <c r="D63" s="28" t="s">
        <v>3</v>
      </c>
      <c r="E63" s="24">
        <v>45281</v>
      </c>
      <c r="F63" s="27">
        <v>200</v>
      </c>
      <c r="G63" s="12" t="s">
        <v>9</v>
      </c>
      <c r="H63" s="14">
        <v>45312</v>
      </c>
      <c r="I63" s="27">
        <v>350</v>
      </c>
      <c r="J63" s="12" t="s">
        <v>8</v>
      </c>
      <c r="K63" s="27">
        <v>27.6</v>
      </c>
    </row>
    <row r="64" spans="1:11" ht="100" customHeight="1" x14ac:dyDescent="0.2">
      <c r="A64" s="29" t="s">
        <v>29</v>
      </c>
      <c r="B64" s="26"/>
      <c r="C64" s="27" t="s">
        <v>13</v>
      </c>
      <c r="D64" s="28" t="s">
        <v>3</v>
      </c>
      <c r="E64" s="24">
        <v>45281</v>
      </c>
      <c r="F64" s="27">
        <v>1200</v>
      </c>
      <c r="G64" s="12" t="s">
        <v>8</v>
      </c>
      <c r="H64" s="14">
        <v>45288</v>
      </c>
      <c r="I64" s="27">
        <v>2800</v>
      </c>
      <c r="J64" s="12" t="s">
        <v>9</v>
      </c>
      <c r="K64" s="27">
        <f>IFERROR(Table1[[#This Row],[Category name]]*Table1[[#This Row],[Status name]]+Table1[[#This Row],[Sell Date]]-Table1[[#This Row],[Sell Price]],0)</f>
        <v>0</v>
      </c>
    </row>
    <row r="65" spans="1:11" ht="100" customHeight="1" x14ac:dyDescent="0.2">
      <c r="A65" s="29" t="s">
        <v>65</v>
      </c>
      <c r="B65" s="26"/>
      <c r="C65" s="27" t="s">
        <v>1</v>
      </c>
      <c r="D65" s="28" t="s">
        <v>3</v>
      </c>
      <c r="E65" s="24">
        <v>45274</v>
      </c>
      <c r="F65" s="27">
        <v>400</v>
      </c>
      <c r="G65" s="12" t="s">
        <v>9</v>
      </c>
      <c r="H65" s="14">
        <v>45395</v>
      </c>
      <c r="I65" s="27">
        <v>1200</v>
      </c>
      <c r="J65" s="12" t="s">
        <v>9</v>
      </c>
      <c r="K65" s="27">
        <f>IFERROR(Table1[[#This Row],[Category name]]*Table1[[#This Row],[Status name]]+Table1[[#This Row],[Sell Date]]-Table1[[#This Row],[Sell Price]],0)</f>
        <v>0</v>
      </c>
    </row>
    <row r="66" spans="1:11" ht="100" customHeight="1" x14ac:dyDescent="0.2">
      <c r="A66" s="29" t="s">
        <v>52</v>
      </c>
      <c r="B66" s="26"/>
      <c r="C66" s="27" t="s">
        <v>2</v>
      </c>
      <c r="D66" s="28" t="s">
        <v>3</v>
      </c>
      <c r="E66" s="24">
        <v>45271</v>
      </c>
      <c r="F66" s="27">
        <f>IFERROR(Table1[[#This Row],[Buy Date]]*Table1[[#This Row],[Category name]]*(1+Table1[[#This Row],[Status name]]),0)</f>
        <v>0</v>
      </c>
      <c r="G66" s="12" t="s">
        <v>8</v>
      </c>
      <c r="H66" s="14">
        <v>45278</v>
      </c>
      <c r="I66" s="27">
        <v>150</v>
      </c>
      <c r="J66" s="12" t="s">
        <v>9</v>
      </c>
      <c r="K66" s="27">
        <f>IFERROR(Table1[[#This Row],[Category name]]*Table1[[#This Row],[Status name]]+Table1[[#This Row],[Sell Date]]-Table1[[#This Row],[Sell Price]],0)</f>
        <v>0</v>
      </c>
    </row>
    <row r="67" spans="1:11" ht="100" customHeight="1" x14ac:dyDescent="0.2">
      <c r="A67" s="29" t="s">
        <v>66</v>
      </c>
      <c r="B67" s="26"/>
      <c r="C67" s="27" t="s">
        <v>13</v>
      </c>
      <c r="D67" s="28" t="s">
        <v>3</v>
      </c>
      <c r="E67" s="24">
        <v>45295</v>
      </c>
      <c r="F67" s="27">
        <v>1000</v>
      </c>
      <c r="G67" s="12" t="s">
        <v>8</v>
      </c>
      <c r="H67" s="14">
        <v>45367</v>
      </c>
      <c r="I67" s="27">
        <v>1250</v>
      </c>
      <c r="J67" s="12" t="s">
        <v>8</v>
      </c>
      <c r="K67" s="27">
        <v>19.989999999999998</v>
      </c>
    </row>
    <row r="68" spans="1:11" ht="100" customHeight="1" x14ac:dyDescent="0.2">
      <c r="A68" s="29" t="s">
        <v>67</v>
      </c>
      <c r="B68" s="26"/>
      <c r="C68" s="27" t="s">
        <v>13</v>
      </c>
      <c r="D68" s="28" t="s">
        <v>3</v>
      </c>
      <c r="E68" s="24">
        <v>45298</v>
      </c>
      <c r="F68" s="27">
        <v>700</v>
      </c>
      <c r="G68" s="12" t="s">
        <v>8</v>
      </c>
      <c r="H68" s="14">
        <v>45381</v>
      </c>
      <c r="I68" s="27">
        <v>1450</v>
      </c>
      <c r="J68" s="12" t="s">
        <v>9</v>
      </c>
      <c r="K68" s="27">
        <v>300</v>
      </c>
    </row>
    <row r="69" spans="1:11" ht="100" customHeight="1" x14ac:dyDescent="0.2">
      <c r="A69" s="29" t="s">
        <v>71</v>
      </c>
      <c r="B69" s="26"/>
      <c r="C69" s="27" t="s">
        <v>1</v>
      </c>
      <c r="D69" s="28" t="s">
        <v>3</v>
      </c>
      <c r="E69" s="24">
        <v>45298</v>
      </c>
      <c r="F69" s="27">
        <v>700</v>
      </c>
      <c r="G69" s="12" t="s">
        <v>9</v>
      </c>
      <c r="H69" s="14">
        <v>45313</v>
      </c>
      <c r="I69" s="27">
        <v>2000</v>
      </c>
      <c r="J69" s="12"/>
      <c r="K69" s="27">
        <v>158</v>
      </c>
    </row>
    <row r="70" spans="1:11" ht="100" customHeight="1" x14ac:dyDescent="0.2">
      <c r="A70" s="29" t="s">
        <v>68</v>
      </c>
      <c r="B70" s="26"/>
      <c r="C70" s="27" t="s">
        <v>1</v>
      </c>
      <c r="D70" s="28" t="s">
        <v>3</v>
      </c>
      <c r="E70" s="24">
        <v>45298</v>
      </c>
      <c r="F70" s="27">
        <v>350</v>
      </c>
      <c r="G70" s="12" t="s">
        <v>9</v>
      </c>
      <c r="H70" s="14">
        <v>45420</v>
      </c>
      <c r="I70" s="27">
        <v>800</v>
      </c>
      <c r="J70" s="12" t="s">
        <v>8</v>
      </c>
      <c r="K70" s="27">
        <v>63.2</v>
      </c>
    </row>
    <row r="71" spans="1:11" ht="100" customHeight="1" x14ac:dyDescent="0.2">
      <c r="A71" s="29" t="s">
        <v>69</v>
      </c>
      <c r="B71" s="26"/>
      <c r="C71" s="27" t="s">
        <v>1</v>
      </c>
      <c r="D71" s="28" t="s">
        <v>3</v>
      </c>
      <c r="E71" s="24">
        <v>45301</v>
      </c>
      <c r="F71" s="27">
        <v>400</v>
      </c>
      <c r="G71" s="12" t="s">
        <v>9</v>
      </c>
      <c r="H71" s="14">
        <v>45387</v>
      </c>
      <c r="I71" s="27">
        <v>650</v>
      </c>
      <c r="J71" s="12" t="s">
        <v>8</v>
      </c>
      <c r="K71" s="27">
        <v>51.35</v>
      </c>
    </row>
    <row r="72" spans="1:11" ht="100" customHeight="1" x14ac:dyDescent="0.2">
      <c r="A72" s="29" t="s">
        <v>70</v>
      </c>
      <c r="B72" s="26"/>
      <c r="C72" s="27" t="s">
        <v>1</v>
      </c>
      <c r="D72" s="28" t="s">
        <v>3</v>
      </c>
      <c r="E72" s="24">
        <v>45301</v>
      </c>
      <c r="F72" s="27">
        <v>55</v>
      </c>
      <c r="G72" s="12" t="s">
        <v>9</v>
      </c>
      <c r="H72" s="14">
        <v>45310</v>
      </c>
      <c r="I72" s="27">
        <v>50.02</v>
      </c>
      <c r="J72" s="12" t="s">
        <v>8</v>
      </c>
      <c r="K72" s="27">
        <v>3.95</v>
      </c>
    </row>
    <row r="73" spans="1:11" ht="100" customHeight="1" x14ac:dyDescent="0.2">
      <c r="A73" s="29" t="s">
        <v>72</v>
      </c>
      <c r="B73" s="26"/>
      <c r="C73" s="27" t="s">
        <v>1</v>
      </c>
      <c r="D73" s="28" t="s">
        <v>3</v>
      </c>
      <c r="E73" s="24">
        <v>45308</v>
      </c>
      <c r="F73" s="27">
        <v>100</v>
      </c>
      <c r="G73" s="12" t="s">
        <v>9</v>
      </c>
      <c r="H73" s="27"/>
      <c r="I73" s="27">
        <v>170</v>
      </c>
      <c r="J73" s="12" t="s">
        <v>8</v>
      </c>
      <c r="K73" s="27">
        <v>9.48</v>
      </c>
    </row>
    <row r="74" spans="1:11" ht="100" customHeight="1" x14ac:dyDescent="0.2">
      <c r="A74" s="29" t="s">
        <v>73</v>
      </c>
      <c r="B74" s="26"/>
      <c r="C74" s="27" t="s">
        <v>13</v>
      </c>
      <c r="D74" s="28" t="s">
        <v>3</v>
      </c>
      <c r="E74" s="24">
        <v>45308</v>
      </c>
      <c r="F74" s="27">
        <v>80</v>
      </c>
      <c r="G74" s="12" t="s">
        <v>9</v>
      </c>
      <c r="H74" s="14">
        <v>45310</v>
      </c>
      <c r="I74" s="27">
        <v>90</v>
      </c>
      <c r="J74" s="12" t="s">
        <v>8</v>
      </c>
      <c r="K74" s="27">
        <v>3</v>
      </c>
    </row>
    <row r="75" spans="1:11" ht="100" customHeight="1" x14ac:dyDescent="0.2">
      <c r="A75" s="29" t="s">
        <v>79</v>
      </c>
      <c r="B75" s="26"/>
      <c r="C75" s="27" t="s">
        <v>2</v>
      </c>
      <c r="D75" s="28" t="s">
        <v>3</v>
      </c>
      <c r="E75" s="24">
        <v>45308</v>
      </c>
      <c r="F75" s="27">
        <v>10</v>
      </c>
      <c r="G75" s="12" t="s">
        <v>9</v>
      </c>
      <c r="H75" s="24">
        <v>45449</v>
      </c>
      <c r="I75" s="27">
        <v>10</v>
      </c>
      <c r="J75" s="12" t="s">
        <v>8</v>
      </c>
      <c r="K75" s="27">
        <f>IFERROR(Table1[[#This Row],[Category name]]*Table1[[#This Row],[Status name]]+Table1[[#This Row],[Sell Date]]-Table1[[#This Row],[Sell Price]],0)</f>
        <v>0</v>
      </c>
    </row>
    <row r="76" spans="1:11" ht="100" customHeight="1" x14ac:dyDescent="0.2">
      <c r="A76" s="29" t="s">
        <v>74</v>
      </c>
      <c r="B76" s="26"/>
      <c r="C76" s="27" t="s">
        <v>1</v>
      </c>
      <c r="D76" s="28" t="s">
        <v>3</v>
      </c>
      <c r="E76" s="24">
        <v>45310</v>
      </c>
      <c r="F76" s="27">
        <v>320</v>
      </c>
      <c r="G76" s="12" t="s">
        <v>9</v>
      </c>
      <c r="H76" s="14">
        <v>45359</v>
      </c>
      <c r="I76" s="27">
        <v>1350</v>
      </c>
      <c r="J76" s="12" t="s">
        <v>8</v>
      </c>
      <c r="K76" s="27">
        <v>106.65</v>
      </c>
    </row>
    <row r="77" spans="1:11" ht="100" customHeight="1" x14ac:dyDescent="0.2">
      <c r="A77" s="29" t="s">
        <v>20</v>
      </c>
      <c r="B77" s="26"/>
      <c r="C77" s="27" t="s">
        <v>2</v>
      </c>
      <c r="D77" s="28" t="s">
        <v>4</v>
      </c>
      <c r="E77" s="24">
        <v>45304</v>
      </c>
      <c r="F77" s="27">
        <v>200</v>
      </c>
      <c r="G77" s="12" t="s">
        <v>9</v>
      </c>
      <c r="H77" s="27"/>
      <c r="I77" s="27"/>
      <c r="J77" s="12"/>
      <c r="K77" s="27">
        <f>IFERROR(Table1[[#This Row],[Category name]]*Table1[[#This Row],[Status name]]+Table1[[#This Row],[Sell Date]]-Table1[[#This Row],[Sell Price]],0)</f>
        <v>0</v>
      </c>
    </row>
    <row r="78" spans="1:11" ht="100" customHeight="1" x14ac:dyDescent="0.2">
      <c r="A78" s="29" t="s">
        <v>75</v>
      </c>
      <c r="B78" s="26"/>
      <c r="C78" s="27" t="s">
        <v>1</v>
      </c>
      <c r="D78" s="28" t="s">
        <v>47</v>
      </c>
      <c r="E78" s="24">
        <v>45304</v>
      </c>
      <c r="F78" s="27">
        <v>400</v>
      </c>
      <c r="G78" s="12" t="s">
        <v>8</v>
      </c>
      <c r="H78" s="27"/>
      <c r="I78" s="27"/>
      <c r="J78" s="12"/>
      <c r="K78" s="27">
        <f>IFERROR(Table1[[#This Row],[Category name]]*Table1[[#This Row],[Status name]]+Table1[[#This Row],[Sell Date]]-Table1[[#This Row],[Sell Price]],0)</f>
        <v>0</v>
      </c>
    </row>
    <row r="79" spans="1:11" ht="100" customHeight="1" x14ac:dyDescent="0.2">
      <c r="A79" s="29" t="s">
        <v>76</v>
      </c>
      <c r="B79" s="26"/>
      <c r="C79" s="27" t="s">
        <v>1</v>
      </c>
      <c r="D79" s="28" t="s">
        <v>3</v>
      </c>
      <c r="E79" s="24">
        <v>45296</v>
      </c>
      <c r="F79" s="27">
        <v>700</v>
      </c>
      <c r="G79" s="12" t="s">
        <v>9</v>
      </c>
      <c r="H79" s="14">
        <v>45313</v>
      </c>
      <c r="I79" s="27">
        <v>2000</v>
      </c>
      <c r="J79" s="12"/>
      <c r="K79" s="27">
        <v>158</v>
      </c>
    </row>
    <row r="80" spans="1:11" ht="100" customHeight="1" x14ac:dyDescent="0.2">
      <c r="A80" s="29" t="s">
        <v>77</v>
      </c>
      <c r="B80" s="26"/>
      <c r="C80" s="27" t="s">
        <v>2</v>
      </c>
      <c r="D80" s="28" t="s">
        <v>4</v>
      </c>
      <c r="E80" s="24">
        <v>45312</v>
      </c>
      <c r="F80" s="27">
        <v>80</v>
      </c>
      <c r="G80" s="12" t="s">
        <v>9</v>
      </c>
      <c r="H80" s="27"/>
      <c r="I80" s="27"/>
      <c r="J80" s="12"/>
      <c r="K80" s="27">
        <f>IFERROR(Table1[[#This Row],[Category name]]*Table1[[#This Row],[Status name]]+Table1[[#This Row],[Sell Date]]-Table1[[#This Row],[Sell Price]],0)</f>
        <v>0</v>
      </c>
    </row>
    <row r="81" spans="1:11" ht="100" customHeight="1" x14ac:dyDescent="0.2">
      <c r="A81" s="29" t="s">
        <v>64</v>
      </c>
      <c r="B81" s="26"/>
      <c r="C81" s="27" t="s">
        <v>1</v>
      </c>
      <c r="D81" s="28" t="s">
        <v>3</v>
      </c>
      <c r="E81" s="24">
        <v>45310</v>
      </c>
      <c r="F81" s="27">
        <v>100</v>
      </c>
      <c r="G81" s="12" t="s">
        <v>9</v>
      </c>
      <c r="H81" s="24">
        <v>45316</v>
      </c>
      <c r="I81" s="27">
        <v>150</v>
      </c>
      <c r="J81" s="12"/>
      <c r="K81" s="27">
        <f>IFERROR(Table1[[#This Row],[Category name]]*Table1[[#This Row],[Status name]]+Table1[[#This Row],[Sell Date]]-Table1[[#This Row],[Sell Price]],0)</f>
        <v>0</v>
      </c>
    </row>
    <row r="82" spans="1:11" ht="100" customHeight="1" x14ac:dyDescent="0.2">
      <c r="A82" s="29" t="s">
        <v>78</v>
      </c>
      <c r="B82" s="26"/>
      <c r="C82" s="27" t="s">
        <v>1</v>
      </c>
      <c r="D82" s="28" t="s">
        <v>3</v>
      </c>
      <c r="E82" s="24">
        <v>45310</v>
      </c>
      <c r="F82" s="27">
        <v>100</v>
      </c>
      <c r="G82" s="12" t="s">
        <v>9</v>
      </c>
      <c r="H82" s="24">
        <v>45316</v>
      </c>
      <c r="I82" s="27">
        <v>171</v>
      </c>
      <c r="J82" s="12"/>
      <c r="K82" s="27">
        <v>13.51</v>
      </c>
    </row>
    <row r="83" spans="1:11" ht="100" customHeight="1" x14ac:dyDescent="0.2">
      <c r="A83" s="29" t="s">
        <v>80</v>
      </c>
      <c r="B83" s="26"/>
      <c r="C83" s="27" t="s">
        <v>2</v>
      </c>
      <c r="D83" s="28" t="s">
        <v>3</v>
      </c>
      <c r="E83" s="24">
        <v>45218</v>
      </c>
      <c r="F83" s="27">
        <f>IFERROR(Table1[[#This Row],[Buy Date]]*Table1[[#This Row],[Category name]]*(1+Table1[[#This Row],[Status name]]),0)</f>
        <v>0</v>
      </c>
      <c r="G83" s="12" t="s">
        <v>8</v>
      </c>
      <c r="H83" s="24">
        <v>45321</v>
      </c>
      <c r="I83" s="27">
        <v>300</v>
      </c>
      <c r="J83" s="12"/>
      <c r="K83" s="27">
        <v>23.7</v>
      </c>
    </row>
    <row r="84" spans="1:11" ht="100" customHeight="1" x14ac:dyDescent="0.2">
      <c r="A84" s="29" t="s">
        <v>81</v>
      </c>
      <c r="B84" s="26"/>
      <c r="C84" s="27" t="s">
        <v>13</v>
      </c>
      <c r="D84" s="28" t="s">
        <v>3</v>
      </c>
      <c r="E84" s="24">
        <v>45316</v>
      </c>
      <c r="F84" s="27">
        <v>600</v>
      </c>
      <c r="G84" s="12" t="s">
        <v>9</v>
      </c>
      <c r="H84" s="27"/>
      <c r="I84" s="27">
        <v>650</v>
      </c>
      <c r="J84" s="12"/>
      <c r="K84" s="27">
        <v>53.09</v>
      </c>
    </row>
    <row r="85" spans="1:11" ht="100" customHeight="1" x14ac:dyDescent="0.2">
      <c r="A85" s="29" t="s">
        <v>82</v>
      </c>
      <c r="B85" s="26"/>
      <c r="C85" s="27" t="s">
        <v>1</v>
      </c>
      <c r="D85" s="28" t="s">
        <v>3</v>
      </c>
      <c r="E85" s="24">
        <v>45330</v>
      </c>
      <c r="F85" s="27">
        <v>450</v>
      </c>
      <c r="G85" s="12" t="s">
        <v>9</v>
      </c>
      <c r="H85" s="24">
        <v>45404</v>
      </c>
      <c r="I85" s="27">
        <v>1400</v>
      </c>
      <c r="J85" s="12" t="s">
        <v>8</v>
      </c>
      <c r="K85" s="27">
        <v>110.6</v>
      </c>
    </row>
    <row r="86" spans="1:11" ht="100" customHeight="1" x14ac:dyDescent="0.2">
      <c r="A86" s="29" t="s">
        <v>83</v>
      </c>
      <c r="B86" s="26"/>
      <c r="C86" s="27" t="s">
        <v>1</v>
      </c>
      <c r="D86" s="28" t="s">
        <v>3</v>
      </c>
      <c r="E86" s="24">
        <v>45330</v>
      </c>
      <c r="F86" s="27">
        <v>550</v>
      </c>
      <c r="G86" s="12" t="s">
        <v>9</v>
      </c>
      <c r="H86" s="24">
        <v>45404</v>
      </c>
      <c r="I86" s="27">
        <v>1500</v>
      </c>
      <c r="J86" s="12" t="s">
        <v>8</v>
      </c>
      <c r="K86" s="27">
        <v>118.5</v>
      </c>
    </row>
    <row r="87" spans="1:11" ht="100" customHeight="1" x14ac:dyDescent="0.2">
      <c r="A87" s="29" t="s">
        <v>84</v>
      </c>
      <c r="B87" s="26"/>
      <c r="C87" s="27" t="s">
        <v>2</v>
      </c>
      <c r="D87" s="28" t="s">
        <v>3</v>
      </c>
      <c r="E87" s="24">
        <v>45347</v>
      </c>
      <c r="F87" s="27">
        <v>250</v>
      </c>
      <c r="G87" s="12" t="s">
        <v>8</v>
      </c>
      <c r="H87" s="24">
        <v>45389</v>
      </c>
      <c r="I87" s="27">
        <v>1350</v>
      </c>
      <c r="J87" s="12" t="s">
        <v>8</v>
      </c>
      <c r="K87" s="27">
        <v>106.65</v>
      </c>
    </row>
    <row r="88" spans="1:11" ht="100" customHeight="1" x14ac:dyDescent="0.2">
      <c r="A88" s="29" t="s">
        <v>85</v>
      </c>
      <c r="B88" s="26"/>
      <c r="C88" s="27" t="s">
        <v>1</v>
      </c>
      <c r="D88" s="28" t="s">
        <v>3</v>
      </c>
      <c r="E88" s="24">
        <v>45360</v>
      </c>
      <c r="F88" s="27">
        <v>650</v>
      </c>
      <c r="G88" s="12" t="s">
        <v>8</v>
      </c>
      <c r="H88" s="24">
        <v>45373</v>
      </c>
      <c r="I88" s="27">
        <v>1500</v>
      </c>
      <c r="J88" s="12" t="s">
        <v>8</v>
      </c>
      <c r="K88" s="27">
        <f>IFERROR(Table1[[#This Row],[Category name]]*Table1[[#This Row],[Status name]]+Table1[[#This Row],[Sell Date]]-Table1[[#This Row],[Sell Price]],0)</f>
        <v>0</v>
      </c>
    </row>
    <row r="89" spans="1:11" ht="100" customHeight="1" x14ac:dyDescent="0.2">
      <c r="A89" s="29" t="s">
        <v>69</v>
      </c>
      <c r="B89" s="26"/>
      <c r="C89" s="27" t="s">
        <v>1</v>
      </c>
      <c r="D89" s="28" t="s">
        <v>3</v>
      </c>
      <c r="E89" s="24">
        <v>45352</v>
      </c>
      <c r="F89" s="27">
        <v>150</v>
      </c>
      <c r="G89" s="12" t="s">
        <v>9</v>
      </c>
      <c r="H89" s="24">
        <v>45382</v>
      </c>
      <c r="I89" s="27">
        <v>300</v>
      </c>
      <c r="J89" s="12" t="s">
        <v>9</v>
      </c>
      <c r="K89" s="27">
        <f>IFERROR(Table1[[#This Row],[Category name]]*Table1[[#This Row],[Status name]]+Table1[[#This Row],[Sell Date]]-Table1[[#This Row],[Sell Price]],0)</f>
        <v>0</v>
      </c>
    </row>
    <row r="90" spans="1:11" ht="100" customHeight="1" x14ac:dyDescent="0.2">
      <c r="A90" s="29" t="s">
        <v>86</v>
      </c>
      <c r="B90" s="26"/>
      <c r="C90" s="27" t="s">
        <v>13</v>
      </c>
      <c r="D90" s="28" t="s">
        <v>3</v>
      </c>
      <c r="E90" s="24">
        <v>45361</v>
      </c>
      <c r="F90" s="27">
        <v>700</v>
      </c>
      <c r="G90" s="12" t="s">
        <v>9</v>
      </c>
      <c r="H90" s="24">
        <v>45431</v>
      </c>
      <c r="I90" s="27">
        <v>2200</v>
      </c>
      <c r="J90" s="12" t="s">
        <v>8</v>
      </c>
      <c r="K90" s="27">
        <v>35.049999999999997</v>
      </c>
    </row>
    <row r="91" spans="1:11" ht="100" customHeight="1" x14ac:dyDescent="0.2">
      <c r="A91" s="29" t="s">
        <v>19</v>
      </c>
      <c r="B91" s="26"/>
      <c r="C91" s="27" t="s">
        <v>1</v>
      </c>
      <c r="D91" s="28" t="s">
        <v>3</v>
      </c>
      <c r="E91" s="24">
        <v>45351</v>
      </c>
      <c r="F91" s="27">
        <v>207</v>
      </c>
      <c r="G91" s="12" t="s">
        <v>8</v>
      </c>
      <c r="H91" s="24">
        <v>45365</v>
      </c>
      <c r="I91" s="27">
        <v>450</v>
      </c>
      <c r="J91" s="12" t="s">
        <v>9</v>
      </c>
      <c r="K91" s="27">
        <f>IFERROR(Table1[[#This Row],[Category name]]*Table1[[#This Row],[Status name]]+Table1[[#This Row],[Sell Date]]-Table1[[#This Row],[Sell Price]],0)</f>
        <v>0</v>
      </c>
    </row>
    <row r="92" spans="1:11" ht="100" customHeight="1" x14ac:dyDescent="0.2">
      <c r="A92" s="29" t="s">
        <v>87</v>
      </c>
      <c r="B92" s="26"/>
      <c r="C92" s="27" t="s">
        <v>13</v>
      </c>
      <c r="D92" s="28" t="s">
        <v>3</v>
      </c>
      <c r="E92" s="24">
        <v>45354</v>
      </c>
      <c r="F92" s="27">
        <v>1000</v>
      </c>
      <c r="G92" s="12" t="s">
        <v>9</v>
      </c>
      <c r="H92" s="24">
        <v>45371</v>
      </c>
      <c r="I92" s="27">
        <v>2700</v>
      </c>
      <c r="J92" s="12" t="s">
        <v>9</v>
      </c>
      <c r="K92" s="27">
        <f>IFERROR(Table1[[#This Row],[Category name]]*Table1[[#This Row],[Status name]]+Table1[[#This Row],[Sell Date]]-Table1[[#This Row],[Sell Price]],0)</f>
        <v>0</v>
      </c>
    </row>
    <row r="93" spans="1:11" ht="100" customHeight="1" x14ac:dyDescent="0.2">
      <c r="A93" s="29" t="s">
        <v>88</v>
      </c>
      <c r="B93" s="26"/>
      <c r="C93" s="27" t="s">
        <v>13</v>
      </c>
      <c r="D93" s="28" t="s">
        <v>3</v>
      </c>
      <c r="E93" s="24">
        <v>45354</v>
      </c>
      <c r="F93" s="27">
        <v>1000</v>
      </c>
      <c r="G93" s="12" t="s">
        <v>9</v>
      </c>
      <c r="H93" s="24">
        <v>45367</v>
      </c>
      <c r="I93" s="27">
        <v>2000</v>
      </c>
      <c r="J93" s="12" t="s">
        <v>9</v>
      </c>
      <c r="K93" s="27">
        <v>35</v>
      </c>
    </row>
    <row r="94" spans="1:11" ht="100" customHeight="1" x14ac:dyDescent="0.2">
      <c r="A94" s="31" t="s">
        <v>138</v>
      </c>
      <c r="B94" s="26"/>
      <c r="C94" s="27" t="s">
        <v>13</v>
      </c>
      <c r="D94" s="28" t="s">
        <v>3</v>
      </c>
      <c r="E94" s="24">
        <v>45321</v>
      </c>
      <c r="F94" s="27">
        <v>600</v>
      </c>
      <c r="G94" s="12" t="s">
        <v>8</v>
      </c>
      <c r="H94" s="24">
        <v>45446</v>
      </c>
      <c r="I94" s="27">
        <v>550</v>
      </c>
      <c r="J94" s="12" t="s">
        <v>8</v>
      </c>
      <c r="K94" s="27">
        <f>IFERROR(Table1[[#This Row],[Category name]]*Table1[[#This Row],[Status name]]+Table1[[#This Row],[Sell Date]]-Table1[[#This Row],[Sell Price]],0)</f>
        <v>0</v>
      </c>
    </row>
    <row r="95" spans="1:11" ht="100" customHeight="1" x14ac:dyDescent="0.2">
      <c r="A95" s="29" t="s">
        <v>89</v>
      </c>
      <c r="B95" s="26"/>
      <c r="C95" s="27" t="s">
        <v>13</v>
      </c>
      <c r="D95" s="28" t="s">
        <v>3</v>
      </c>
      <c r="E95" s="24">
        <v>45303</v>
      </c>
      <c r="F95" s="27">
        <v>2000</v>
      </c>
      <c r="G95" s="12" t="s">
        <v>9</v>
      </c>
      <c r="H95" s="24">
        <v>45406</v>
      </c>
      <c r="I95" s="27">
        <v>2600</v>
      </c>
      <c r="J95" s="12" t="s">
        <v>9</v>
      </c>
      <c r="K95" s="27">
        <f>IFERROR(Table1[[#This Row],[Category name]]*Table1[[#This Row],[Status name]]+Table1[[#This Row],[Sell Date]]-Table1[[#This Row],[Sell Price]],0)</f>
        <v>0</v>
      </c>
    </row>
    <row r="96" spans="1:11" ht="100" customHeight="1" x14ac:dyDescent="0.2">
      <c r="A96" s="29" t="s">
        <v>90</v>
      </c>
      <c r="B96" s="26"/>
      <c r="C96" s="27" t="s">
        <v>2</v>
      </c>
      <c r="D96" s="28" t="s">
        <v>3</v>
      </c>
      <c r="E96" s="24">
        <v>45273</v>
      </c>
      <c r="F96" s="27">
        <v>1000</v>
      </c>
      <c r="G96" s="12" t="s">
        <v>9</v>
      </c>
      <c r="H96" s="24">
        <v>45376</v>
      </c>
      <c r="I96" s="27">
        <v>2200</v>
      </c>
      <c r="J96" s="12" t="s">
        <v>8</v>
      </c>
      <c r="K96" s="27">
        <f>IFERROR(Table1[[#This Row],[Category name]]*Table1[[#This Row],[Status name]]+Table1[[#This Row],[Sell Date]]-Table1[[#This Row],[Sell Price]],0)</f>
        <v>0</v>
      </c>
    </row>
    <row r="97" spans="1:11" ht="100" customHeight="1" x14ac:dyDescent="0.2">
      <c r="A97" s="29" t="s">
        <v>91</v>
      </c>
      <c r="B97" s="26"/>
      <c r="C97" s="27" t="s">
        <v>13</v>
      </c>
      <c r="D97" s="28" t="s">
        <v>3</v>
      </c>
      <c r="E97" s="24">
        <v>45375</v>
      </c>
      <c r="F97" s="27">
        <v>50</v>
      </c>
      <c r="G97" s="12" t="s">
        <v>9</v>
      </c>
      <c r="H97" s="24">
        <v>45409</v>
      </c>
      <c r="I97" s="27">
        <v>450</v>
      </c>
      <c r="J97" s="12" t="s">
        <v>9</v>
      </c>
      <c r="K97" s="27">
        <f>IFERROR(Table1[[#This Row],[Category name]]*Table1[[#This Row],[Status name]]+Table1[[#This Row],[Sell Date]]-Table1[[#This Row],[Sell Price]],0)</f>
        <v>0</v>
      </c>
    </row>
    <row r="98" spans="1:11" ht="100" customHeight="1" x14ac:dyDescent="0.2">
      <c r="A98" s="29" t="s">
        <v>92</v>
      </c>
      <c r="B98" s="26"/>
      <c r="C98" s="27" t="s">
        <v>13</v>
      </c>
      <c r="D98" s="28" t="s">
        <v>3</v>
      </c>
      <c r="E98" s="24">
        <v>45374</v>
      </c>
      <c r="F98" s="27">
        <v>1600</v>
      </c>
      <c r="G98" s="12" t="s">
        <v>9</v>
      </c>
      <c r="H98" s="24">
        <v>45382</v>
      </c>
      <c r="I98" s="27">
        <v>2300</v>
      </c>
      <c r="J98" s="12" t="s">
        <v>9</v>
      </c>
      <c r="K98" s="27">
        <v>88</v>
      </c>
    </row>
    <row r="99" spans="1:11" ht="100" customHeight="1" x14ac:dyDescent="0.2">
      <c r="A99" s="29" t="s">
        <v>93</v>
      </c>
      <c r="B99" s="26"/>
      <c r="C99" s="27" t="s">
        <v>13</v>
      </c>
      <c r="D99" s="28" t="s">
        <v>47</v>
      </c>
      <c r="E99" s="24">
        <v>45368</v>
      </c>
      <c r="F99" s="27">
        <v>2500</v>
      </c>
      <c r="G99" s="12" t="s">
        <v>8</v>
      </c>
      <c r="H99" s="27"/>
      <c r="I99" s="27"/>
      <c r="J99" s="12"/>
      <c r="K99" s="27">
        <f>IFERROR(Table1[[#This Row],[Category name]]*Table1[[#This Row],[Status name]]+Table1[[#This Row],[Sell Date]]-Table1[[#This Row],[Sell Price]],0)</f>
        <v>0</v>
      </c>
    </row>
    <row r="100" spans="1:11" ht="100" customHeight="1" x14ac:dyDescent="0.2">
      <c r="A100" s="29" t="s">
        <v>94</v>
      </c>
      <c r="B100" s="26"/>
      <c r="C100" s="27" t="s">
        <v>2</v>
      </c>
      <c r="D100" s="28" t="s">
        <v>47</v>
      </c>
      <c r="E100" s="24">
        <v>45375</v>
      </c>
      <c r="F100" s="27">
        <v>125</v>
      </c>
      <c r="G100" s="12" t="s">
        <v>8</v>
      </c>
      <c r="H100" s="27"/>
      <c r="I100" s="27"/>
      <c r="J100" s="12"/>
      <c r="K100" s="27">
        <f>IFERROR(Table1[[#This Row],[Category name]]*Table1[[#This Row],[Status name]]+Table1[[#This Row],[Sell Date]]-Table1[[#This Row],[Sell Price]],0)</f>
        <v>0</v>
      </c>
    </row>
    <row r="101" spans="1:11" ht="100" customHeight="1" x14ac:dyDescent="0.2">
      <c r="A101" s="29" t="s">
        <v>95</v>
      </c>
      <c r="B101" s="26"/>
      <c r="C101" s="27" t="s">
        <v>2</v>
      </c>
      <c r="D101" s="28" t="s">
        <v>3</v>
      </c>
      <c r="E101" s="24">
        <v>45364</v>
      </c>
      <c r="F101" s="27">
        <v>375</v>
      </c>
      <c r="G101" s="12" t="s">
        <v>9</v>
      </c>
      <c r="H101" s="24">
        <v>45410</v>
      </c>
      <c r="I101" s="27">
        <v>1200</v>
      </c>
      <c r="J101" s="12" t="s">
        <v>8</v>
      </c>
      <c r="K101" s="27">
        <v>94.8</v>
      </c>
    </row>
    <row r="102" spans="1:11" ht="100" customHeight="1" x14ac:dyDescent="0.2">
      <c r="A102" s="29" t="s">
        <v>10</v>
      </c>
      <c r="B102" s="26"/>
      <c r="C102" s="27" t="s">
        <v>2</v>
      </c>
      <c r="D102" s="28" t="s">
        <v>3</v>
      </c>
      <c r="E102" s="24">
        <v>45364</v>
      </c>
      <c r="F102" s="27">
        <f>IFERROR(Table1[[#This Row],[Buy Date]]*Table1[[#This Row],[Category name]]*(1+Table1[[#This Row],[Status name]]),0)</f>
        <v>0</v>
      </c>
      <c r="G102" s="12" t="s">
        <v>9</v>
      </c>
      <c r="H102" s="24">
        <v>45381</v>
      </c>
      <c r="I102" s="27">
        <v>200</v>
      </c>
      <c r="J102" s="12"/>
      <c r="K102" s="27">
        <f>IFERROR(Table1[[#This Row],[Category name]]*Table1[[#This Row],[Status name]]+Table1[[#This Row],[Sell Date]]-Table1[[#This Row],[Sell Price]],0)</f>
        <v>0</v>
      </c>
    </row>
    <row r="103" spans="1:11" ht="100" customHeight="1" x14ac:dyDescent="0.2">
      <c r="A103" s="29" t="s">
        <v>96</v>
      </c>
      <c r="B103" s="26"/>
      <c r="C103" s="27" t="s">
        <v>1</v>
      </c>
      <c r="D103" s="28" t="s">
        <v>3</v>
      </c>
      <c r="E103" s="24">
        <v>45383</v>
      </c>
      <c r="F103" s="27">
        <v>150</v>
      </c>
      <c r="G103" s="12" t="s">
        <v>9</v>
      </c>
      <c r="H103" s="24">
        <v>45421</v>
      </c>
      <c r="I103" s="27">
        <v>550</v>
      </c>
      <c r="J103" s="12" t="s">
        <v>8</v>
      </c>
      <c r="K103" s="27">
        <v>43.45</v>
      </c>
    </row>
    <row r="104" spans="1:11" ht="100" customHeight="1" x14ac:dyDescent="0.2">
      <c r="A104" s="29" t="s">
        <v>97</v>
      </c>
      <c r="B104" s="26"/>
      <c r="C104" s="27" t="s">
        <v>1</v>
      </c>
      <c r="D104" s="28" t="s">
        <v>3</v>
      </c>
      <c r="E104" s="24">
        <v>45385</v>
      </c>
      <c r="F104" s="27">
        <v>800</v>
      </c>
      <c r="G104" s="12" t="s">
        <v>9</v>
      </c>
      <c r="H104" s="24">
        <v>45396</v>
      </c>
      <c r="I104" s="27">
        <v>1800</v>
      </c>
      <c r="J104" s="12" t="s">
        <v>9</v>
      </c>
      <c r="K104" s="27">
        <f>IFERROR(Table1[[#This Row],[Category name]]*Table1[[#This Row],[Status name]]+Table1[[#This Row],[Sell Date]]-Table1[[#This Row],[Sell Price]],0)</f>
        <v>0</v>
      </c>
    </row>
    <row r="105" spans="1:11" ht="100" customHeight="1" x14ac:dyDescent="0.2">
      <c r="A105" s="29" t="s">
        <v>98</v>
      </c>
      <c r="B105" s="26"/>
      <c r="C105" s="27" t="s">
        <v>1</v>
      </c>
      <c r="D105" s="28" t="s">
        <v>3</v>
      </c>
      <c r="E105" s="24">
        <v>45385</v>
      </c>
      <c r="F105" s="27">
        <v>80</v>
      </c>
      <c r="G105" s="12" t="s">
        <v>8</v>
      </c>
      <c r="H105" s="24">
        <v>45462</v>
      </c>
      <c r="I105" s="27">
        <v>375</v>
      </c>
      <c r="J105" s="12" t="s">
        <v>9</v>
      </c>
      <c r="K105" s="27">
        <f>IFERROR(Table1[[#This Row],[Category name]]*Table1[[#This Row],[Status name]]+Table1[[#This Row],[Sell Date]]-Table1[[#This Row],[Sell Price]],0)</f>
        <v>0</v>
      </c>
    </row>
    <row r="106" spans="1:11" ht="100" customHeight="1" x14ac:dyDescent="0.2">
      <c r="A106" s="29" t="s">
        <v>64</v>
      </c>
      <c r="B106" s="26"/>
      <c r="C106" s="27" t="s">
        <v>1</v>
      </c>
      <c r="D106" s="28" t="s">
        <v>3</v>
      </c>
      <c r="E106" s="24">
        <v>45385</v>
      </c>
      <c r="F106" s="27">
        <v>160</v>
      </c>
      <c r="G106" s="12" t="s">
        <v>9</v>
      </c>
      <c r="H106" s="24">
        <v>45411</v>
      </c>
      <c r="I106" s="27">
        <v>270</v>
      </c>
      <c r="J106" s="12" t="s">
        <v>9</v>
      </c>
      <c r="K106" s="27">
        <f>IFERROR(Table1[[#This Row],[Category name]]*Table1[[#This Row],[Status name]]+Table1[[#This Row],[Sell Date]]-Table1[[#This Row],[Sell Price]],0)</f>
        <v>0</v>
      </c>
    </row>
    <row r="107" spans="1:11" ht="100" customHeight="1" x14ac:dyDescent="0.2">
      <c r="A107" s="29" t="s">
        <v>99</v>
      </c>
      <c r="B107" s="26"/>
      <c r="C107" s="27" t="s">
        <v>1</v>
      </c>
      <c r="D107" s="28" t="s">
        <v>47</v>
      </c>
      <c r="E107" s="24">
        <v>45385</v>
      </c>
      <c r="F107" s="27">
        <v>200</v>
      </c>
      <c r="G107" s="12" t="s">
        <v>9</v>
      </c>
      <c r="H107" s="27"/>
      <c r="I107" s="27"/>
      <c r="J107" s="12"/>
      <c r="K107" s="27">
        <f>IFERROR(Table1[[#This Row],[Category name]]*Table1[[#This Row],[Status name]]+Table1[[#This Row],[Sell Date]]-Table1[[#This Row],[Sell Price]],0)</f>
        <v>0</v>
      </c>
    </row>
    <row r="108" spans="1:11" ht="100" customHeight="1" x14ac:dyDescent="0.2">
      <c r="A108" s="29" t="s">
        <v>19</v>
      </c>
      <c r="B108" s="26"/>
      <c r="C108" s="27" t="s">
        <v>1</v>
      </c>
      <c r="D108" s="28" t="s">
        <v>3</v>
      </c>
      <c r="E108" s="24">
        <v>45388</v>
      </c>
      <c r="F108" s="27">
        <v>100</v>
      </c>
      <c r="G108" s="12" t="s">
        <v>9</v>
      </c>
      <c r="H108" s="24">
        <v>45393</v>
      </c>
      <c r="I108" s="27">
        <v>280</v>
      </c>
      <c r="J108" s="12" t="s">
        <v>9</v>
      </c>
      <c r="K108" s="27">
        <f>IFERROR(Table1[[#This Row],[Category name]]*Table1[[#This Row],[Status name]]+Table1[[#This Row],[Sell Date]]-Table1[[#This Row],[Sell Price]],0)</f>
        <v>0</v>
      </c>
    </row>
    <row r="109" spans="1:11" ht="100" customHeight="1" x14ac:dyDescent="0.2">
      <c r="A109" s="29" t="s">
        <v>100</v>
      </c>
      <c r="B109" s="26"/>
      <c r="C109" s="27" t="s">
        <v>2</v>
      </c>
      <c r="D109" s="28" t="s">
        <v>3</v>
      </c>
      <c r="E109" s="24">
        <v>45388</v>
      </c>
      <c r="F109" s="27">
        <f>IFERROR(Table1[[#This Row],[Buy Date]]*Table1[[#This Row],[Category name]]*(1+Table1[[#This Row],[Status name]]),0)</f>
        <v>0</v>
      </c>
      <c r="G109" s="12" t="s">
        <v>9</v>
      </c>
      <c r="H109" s="24">
        <v>45431</v>
      </c>
      <c r="I109" s="27">
        <v>100</v>
      </c>
      <c r="J109" s="12" t="s">
        <v>9</v>
      </c>
      <c r="K109" s="27">
        <f>IFERROR(Table1[[#This Row],[Category name]]*Table1[[#This Row],[Status name]]+Table1[[#This Row],[Sell Date]]-Table1[[#This Row],[Sell Price]],0)</f>
        <v>0</v>
      </c>
    </row>
    <row r="110" spans="1:11" ht="100" customHeight="1" x14ac:dyDescent="0.2">
      <c r="A110" s="29" t="s">
        <v>51</v>
      </c>
      <c r="B110" s="26"/>
      <c r="C110" s="27" t="s">
        <v>2</v>
      </c>
      <c r="D110" s="28" t="s">
        <v>3</v>
      </c>
      <c r="E110" s="24">
        <v>45388</v>
      </c>
      <c r="F110" s="27">
        <v>70</v>
      </c>
      <c r="G110" s="12" t="s">
        <v>9</v>
      </c>
      <c r="H110" s="24">
        <v>45404</v>
      </c>
      <c r="I110" s="27">
        <v>70</v>
      </c>
      <c r="J110" s="12" t="s">
        <v>8</v>
      </c>
      <c r="K110" s="27">
        <f>IFERROR(Table1[[#This Row],[Category name]]*Table1[[#This Row],[Status name]]+Table1[[#This Row],[Sell Date]]-Table1[[#This Row],[Sell Price]],0)</f>
        <v>0</v>
      </c>
    </row>
    <row r="111" spans="1:11" ht="100" customHeight="1" x14ac:dyDescent="0.2">
      <c r="A111" s="29" t="s">
        <v>101</v>
      </c>
      <c r="B111" s="26"/>
      <c r="C111" s="27" t="s">
        <v>2</v>
      </c>
      <c r="D111" s="28" t="s">
        <v>3</v>
      </c>
      <c r="E111" s="24">
        <v>45394</v>
      </c>
      <c r="F111" s="27">
        <v>100</v>
      </c>
      <c r="G111" s="12" t="s">
        <v>9</v>
      </c>
      <c r="H111" s="24">
        <v>45404</v>
      </c>
      <c r="I111" s="27">
        <v>550</v>
      </c>
      <c r="J111" s="12" t="s">
        <v>8</v>
      </c>
      <c r="K111" s="27">
        <v>36.450000000000003</v>
      </c>
    </row>
    <row r="112" spans="1:11" ht="100" customHeight="1" x14ac:dyDescent="0.2">
      <c r="A112" s="29" t="s">
        <v>92</v>
      </c>
      <c r="B112" s="26"/>
      <c r="C112" s="27" t="s">
        <v>13</v>
      </c>
      <c r="D112" s="28" t="s">
        <v>3</v>
      </c>
      <c r="E112" s="24">
        <v>45394</v>
      </c>
      <c r="F112" s="27">
        <v>1200</v>
      </c>
      <c r="G112" s="12" t="s">
        <v>9</v>
      </c>
      <c r="H112" s="24">
        <v>45407</v>
      </c>
      <c r="I112" s="27">
        <v>1800</v>
      </c>
      <c r="J112" s="12" t="s">
        <v>8</v>
      </c>
      <c r="K112" s="27">
        <v>150</v>
      </c>
    </row>
    <row r="113" spans="1:11" ht="100" customHeight="1" x14ac:dyDescent="0.2">
      <c r="A113" s="29" t="s">
        <v>102</v>
      </c>
      <c r="B113" s="26"/>
      <c r="C113" s="27" t="s">
        <v>1</v>
      </c>
      <c r="D113" s="28" t="s">
        <v>3</v>
      </c>
      <c r="E113" s="24">
        <v>45395</v>
      </c>
      <c r="F113" s="27">
        <v>1300</v>
      </c>
      <c r="G113" s="12" t="s">
        <v>9</v>
      </c>
      <c r="H113" s="24">
        <v>45402</v>
      </c>
      <c r="I113" s="27">
        <v>1800</v>
      </c>
      <c r="J113" s="12" t="s">
        <v>8</v>
      </c>
      <c r="K113" s="27">
        <f>IFERROR(Table1[[#This Row],[Category name]]*Table1[[#This Row],[Status name]]+Table1[[#This Row],[Sell Date]]-Table1[[#This Row],[Sell Price]],0)</f>
        <v>0</v>
      </c>
    </row>
    <row r="114" spans="1:11" ht="100" customHeight="1" x14ac:dyDescent="0.2">
      <c r="A114" s="29" t="s">
        <v>103</v>
      </c>
      <c r="B114" s="26"/>
      <c r="C114" s="27" t="s">
        <v>13</v>
      </c>
      <c r="D114" s="28" t="s">
        <v>3</v>
      </c>
      <c r="E114" s="24">
        <v>45248</v>
      </c>
      <c r="F114" s="27">
        <v>3500</v>
      </c>
      <c r="G114" s="12" t="s">
        <v>9</v>
      </c>
      <c r="H114" s="24">
        <v>45397</v>
      </c>
      <c r="I114" s="27">
        <v>5150</v>
      </c>
      <c r="J114" s="12" t="s">
        <v>9</v>
      </c>
      <c r="K114" s="27">
        <f>IFERROR(Table1[[#This Row],[Category name]]*Table1[[#This Row],[Status name]]+Table1[[#This Row],[Sell Date]]-Table1[[#This Row],[Sell Price]],0)</f>
        <v>0</v>
      </c>
    </row>
    <row r="115" spans="1:11" ht="100" customHeight="1" x14ac:dyDescent="0.2">
      <c r="A115" s="29" t="s">
        <v>104</v>
      </c>
      <c r="B115" s="26"/>
      <c r="C115" s="27" t="s">
        <v>2</v>
      </c>
      <c r="D115" s="28" t="s">
        <v>3</v>
      </c>
      <c r="E115" s="24">
        <v>45403</v>
      </c>
      <c r="F115" s="27">
        <v>50</v>
      </c>
      <c r="G115" s="12" t="s">
        <v>9</v>
      </c>
      <c r="H115" s="24">
        <v>45452</v>
      </c>
      <c r="I115" s="27">
        <v>1000</v>
      </c>
      <c r="J115" s="12" t="s">
        <v>8</v>
      </c>
      <c r="K115" s="27">
        <v>79</v>
      </c>
    </row>
    <row r="116" spans="1:11" ht="100" customHeight="1" x14ac:dyDescent="0.2">
      <c r="A116" s="29" t="s">
        <v>105</v>
      </c>
      <c r="B116" s="26"/>
      <c r="C116" s="27" t="s">
        <v>1</v>
      </c>
      <c r="D116" s="28" t="s">
        <v>3</v>
      </c>
      <c r="E116" s="24">
        <v>45403</v>
      </c>
      <c r="F116" s="27">
        <v>350</v>
      </c>
      <c r="G116" s="12" t="s">
        <v>9</v>
      </c>
      <c r="H116" s="24">
        <v>45471</v>
      </c>
      <c r="I116" s="27">
        <v>650</v>
      </c>
      <c r="J116" s="12" t="s">
        <v>8</v>
      </c>
      <c r="K116" s="27">
        <v>47.4</v>
      </c>
    </row>
    <row r="117" spans="1:11" ht="100" customHeight="1" x14ac:dyDescent="0.2">
      <c r="A117" s="29" t="s">
        <v>106</v>
      </c>
      <c r="B117" s="26"/>
      <c r="C117" s="27" t="s">
        <v>2</v>
      </c>
      <c r="D117" s="28" t="s">
        <v>4</v>
      </c>
      <c r="E117" s="24">
        <v>45403</v>
      </c>
      <c r="F117" s="27">
        <v>100</v>
      </c>
      <c r="G117" s="12" t="s">
        <v>9</v>
      </c>
      <c r="H117" s="27"/>
      <c r="I117" s="27"/>
      <c r="J117" s="12"/>
      <c r="K117" s="27">
        <f>IFERROR(Table1[[#This Row],[Category name]]*Table1[[#This Row],[Status name]]+Table1[[#This Row],[Sell Date]]-Table1[[#This Row],[Sell Price]],0)</f>
        <v>0</v>
      </c>
    </row>
    <row r="118" spans="1:11" ht="100" customHeight="1" x14ac:dyDescent="0.2">
      <c r="A118" s="29" t="s">
        <v>107</v>
      </c>
      <c r="B118" s="26"/>
      <c r="C118" s="27" t="s">
        <v>13</v>
      </c>
      <c r="D118" s="28" t="s">
        <v>4</v>
      </c>
      <c r="E118" s="24">
        <v>45398</v>
      </c>
      <c r="F118" s="27">
        <v>1600</v>
      </c>
      <c r="G118" s="12" t="s">
        <v>9</v>
      </c>
      <c r="H118" s="27"/>
      <c r="I118" s="27"/>
      <c r="J118" s="12"/>
      <c r="K118" s="27" t="s">
        <v>109</v>
      </c>
    </row>
    <row r="119" spans="1:11" ht="100" customHeight="1" x14ac:dyDescent="0.2">
      <c r="A119" s="29" t="s">
        <v>108</v>
      </c>
      <c r="B119" s="26"/>
      <c r="C119" s="27" t="s">
        <v>13</v>
      </c>
      <c r="D119" s="28" t="s">
        <v>3</v>
      </c>
      <c r="E119" s="24">
        <v>45402</v>
      </c>
      <c r="F119" s="27">
        <v>1250</v>
      </c>
      <c r="G119" s="12" t="s">
        <v>8</v>
      </c>
      <c r="H119" s="24">
        <v>45410</v>
      </c>
      <c r="I119" s="27">
        <v>1500</v>
      </c>
      <c r="J119" s="12" t="s">
        <v>9</v>
      </c>
      <c r="K119" s="27">
        <f>IFERROR(Table1[[#This Row],[Category name]]*Table1[[#This Row],[Status name]]+Table1[[#This Row],[Sell Date]]-Table1[[#This Row],[Sell Price]],0)</f>
        <v>0</v>
      </c>
    </row>
    <row r="120" spans="1:11" ht="100" customHeight="1" thickBot="1" x14ac:dyDescent="0.25">
      <c r="A120" s="29" t="s">
        <v>110</v>
      </c>
      <c r="B120" s="26"/>
      <c r="C120" s="27" t="s">
        <v>1</v>
      </c>
      <c r="D120" s="28" t="s">
        <v>4</v>
      </c>
      <c r="E120" s="24">
        <v>45404</v>
      </c>
      <c r="F120" s="27">
        <v>100</v>
      </c>
      <c r="G120" s="12" t="s">
        <v>9</v>
      </c>
      <c r="H120" s="27"/>
      <c r="I120" s="27"/>
      <c r="J120" s="12"/>
      <c r="K120" s="27">
        <f>IFERROR(Table1[[#This Row],[Category name]]*Table1[[#This Row],[Status name]]+Table1[[#This Row],[Sell Date]]-Table1[[#This Row],[Sell Price]],0)</f>
        <v>0</v>
      </c>
    </row>
    <row r="121" spans="1:11" ht="100" customHeight="1" thickBot="1" x14ac:dyDescent="0.25">
      <c r="A121" s="29" t="s">
        <v>111</v>
      </c>
      <c r="B121" s="26"/>
      <c r="C121" s="27" t="s">
        <v>13</v>
      </c>
      <c r="D121" s="28" t="s">
        <v>3</v>
      </c>
      <c r="E121" s="24">
        <v>45408</v>
      </c>
      <c r="F121" s="27">
        <v>0</v>
      </c>
      <c r="G121" s="12" t="s">
        <v>9</v>
      </c>
      <c r="H121" s="30">
        <v>45408</v>
      </c>
      <c r="I121" s="27">
        <v>30</v>
      </c>
      <c r="J121" s="12" t="s">
        <v>9</v>
      </c>
      <c r="K121" s="27">
        <f>IFERROR(Table1[[#This Row],[Category name]]*Table1[[#This Row],[Status name]]+Table1[[#This Row],[Sell Date]]-Table1[[#This Row],[Sell Price]],0)</f>
        <v>0</v>
      </c>
    </row>
    <row r="122" spans="1:11" ht="100" customHeight="1" x14ac:dyDescent="0.2">
      <c r="A122" s="29" t="s">
        <v>112</v>
      </c>
      <c r="B122" s="26"/>
      <c r="C122" s="27" t="s">
        <v>2</v>
      </c>
      <c r="D122" s="28" t="s">
        <v>4</v>
      </c>
      <c r="E122" s="24">
        <v>45411</v>
      </c>
      <c r="F122" s="27">
        <v>250</v>
      </c>
      <c r="G122" s="12" t="s">
        <v>9</v>
      </c>
      <c r="H122" s="27"/>
      <c r="I122" s="27"/>
      <c r="J122" s="12"/>
      <c r="K122" s="27">
        <f>IFERROR(Table1[[#This Row],[Category name]]*Table1[[#This Row],[Status name]]+Table1[[#This Row],[Sell Date]]-Table1[[#This Row],[Sell Price]],0)</f>
        <v>0</v>
      </c>
    </row>
    <row r="123" spans="1:11" ht="100" customHeight="1" x14ac:dyDescent="0.2">
      <c r="A123" s="29" t="s">
        <v>113</v>
      </c>
      <c r="B123" s="26"/>
      <c r="C123" s="27" t="s">
        <v>13</v>
      </c>
      <c r="D123" s="28" t="s">
        <v>3</v>
      </c>
      <c r="E123" s="24">
        <v>45420</v>
      </c>
      <c r="F123" s="27">
        <v>1450</v>
      </c>
      <c r="G123" s="12" t="s">
        <v>9</v>
      </c>
      <c r="H123" s="24">
        <v>45464</v>
      </c>
      <c r="I123" s="27">
        <v>1900</v>
      </c>
      <c r="J123" s="12" t="s">
        <v>9</v>
      </c>
      <c r="K123" s="27">
        <f>IFERROR(Table1[[#This Row],[Category name]]*Table1[[#This Row],[Status name]]+Table1[[#This Row],[Sell Date]]-Table1[[#This Row],[Sell Price]],0)</f>
        <v>0</v>
      </c>
    </row>
    <row r="124" spans="1:11" ht="100" customHeight="1" x14ac:dyDescent="0.2">
      <c r="A124" s="29" t="s">
        <v>114</v>
      </c>
      <c r="B124" s="26"/>
      <c r="C124" s="27" t="s">
        <v>13</v>
      </c>
      <c r="D124" s="28" t="s">
        <v>4</v>
      </c>
      <c r="E124" s="24">
        <v>45400</v>
      </c>
      <c r="F124" s="27">
        <v>306</v>
      </c>
      <c r="G124" s="12" t="s">
        <v>8</v>
      </c>
      <c r="H124" s="27"/>
      <c r="I124" s="27"/>
      <c r="J124" s="12"/>
      <c r="K124" s="27">
        <f>IFERROR(Table1[[#This Row],[Category name]]*Table1[[#This Row],[Status name]]+Table1[[#This Row],[Sell Date]]-Table1[[#This Row],[Sell Price]],0)</f>
        <v>0</v>
      </c>
    </row>
    <row r="125" spans="1:11" ht="100" customHeight="1" x14ac:dyDescent="0.2">
      <c r="A125" s="29" t="s">
        <v>115</v>
      </c>
      <c r="B125" s="26"/>
      <c r="C125" s="27" t="s">
        <v>1</v>
      </c>
      <c r="D125" s="28" t="s">
        <v>4</v>
      </c>
      <c r="E125" s="24">
        <v>45418</v>
      </c>
      <c r="F125" s="27">
        <v>185</v>
      </c>
      <c r="G125" s="12" t="s">
        <v>8</v>
      </c>
      <c r="H125" s="27"/>
      <c r="I125" s="27"/>
      <c r="J125" s="12"/>
      <c r="K125" s="27">
        <f>IFERROR(Table1[[#This Row],[Category name]]*Table1[[#This Row],[Status name]]+Table1[[#This Row],[Sell Date]]-Table1[[#This Row],[Sell Price]],0)</f>
        <v>0</v>
      </c>
    </row>
    <row r="126" spans="1:11" ht="100" customHeight="1" x14ac:dyDescent="0.2">
      <c r="A126" s="29" t="s">
        <v>116</v>
      </c>
      <c r="B126" s="26"/>
      <c r="C126" s="27" t="s">
        <v>1</v>
      </c>
      <c r="D126" s="28" t="s">
        <v>3</v>
      </c>
      <c r="E126" s="24">
        <v>45421</v>
      </c>
      <c r="F126" s="27">
        <v>50</v>
      </c>
      <c r="G126" s="12" t="s">
        <v>9</v>
      </c>
      <c r="H126" s="24">
        <v>45460</v>
      </c>
      <c r="I126" s="27">
        <v>100</v>
      </c>
      <c r="J126" s="12" t="s">
        <v>8</v>
      </c>
      <c r="K126" s="27">
        <v>7.9</v>
      </c>
    </row>
    <row r="127" spans="1:11" ht="100" customHeight="1" x14ac:dyDescent="0.2">
      <c r="A127" s="29" t="s">
        <v>117</v>
      </c>
      <c r="B127" s="26"/>
      <c r="C127" s="27" t="s">
        <v>13</v>
      </c>
      <c r="D127" s="28" t="s">
        <v>3</v>
      </c>
      <c r="E127" s="24">
        <v>45421</v>
      </c>
      <c r="F127" s="27">
        <v>1550</v>
      </c>
      <c r="G127" s="12" t="s">
        <v>9</v>
      </c>
      <c r="H127" s="24">
        <v>45457</v>
      </c>
      <c r="I127" s="27">
        <v>1550</v>
      </c>
      <c r="J127" s="12" t="s">
        <v>9</v>
      </c>
      <c r="K127" s="27">
        <f>IFERROR(Table1[[#This Row],[Category name]]*Table1[[#This Row],[Status name]]+Table1[[#This Row],[Sell Date]]-Table1[[#This Row],[Sell Price]],0)</f>
        <v>0</v>
      </c>
    </row>
    <row r="128" spans="1:11" ht="100" customHeight="1" x14ac:dyDescent="0.2">
      <c r="A128" s="29" t="s">
        <v>115</v>
      </c>
      <c r="B128" s="26"/>
      <c r="C128" s="27" t="s">
        <v>1</v>
      </c>
      <c r="D128" s="28" t="s">
        <v>3</v>
      </c>
      <c r="E128" s="24">
        <v>45421</v>
      </c>
      <c r="F128" s="27">
        <v>150</v>
      </c>
      <c r="G128" s="12" t="s">
        <v>9</v>
      </c>
      <c r="H128" s="24">
        <v>45444</v>
      </c>
      <c r="I128" s="27">
        <v>300</v>
      </c>
      <c r="J128" s="12" t="s">
        <v>8</v>
      </c>
      <c r="K128" s="27">
        <v>23.7</v>
      </c>
    </row>
    <row r="129" spans="1:11" ht="100" customHeight="1" x14ac:dyDescent="0.2">
      <c r="A129" s="29" t="s">
        <v>118</v>
      </c>
      <c r="B129" s="26"/>
      <c r="C129" s="27" t="s">
        <v>13</v>
      </c>
      <c r="D129" s="28" t="s">
        <v>3</v>
      </c>
      <c r="E129" s="24">
        <v>45420</v>
      </c>
      <c r="F129" s="27">
        <v>700</v>
      </c>
      <c r="G129" s="12" t="s">
        <v>9</v>
      </c>
      <c r="H129" s="24">
        <v>45460</v>
      </c>
      <c r="I129" s="27">
        <v>1500</v>
      </c>
      <c r="J129" s="12" t="s">
        <v>8</v>
      </c>
      <c r="K129" s="27">
        <v>118.5</v>
      </c>
    </row>
    <row r="130" spans="1:11" ht="100" customHeight="1" thickBot="1" x14ac:dyDescent="0.25">
      <c r="A130" s="29" t="s">
        <v>119</v>
      </c>
      <c r="B130" s="26"/>
      <c r="C130" s="27" t="s">
        <v>13</v>
      </c>
      <c r="D130" s="28" t="s">
        <v>3</v>
      </c>
      <c r="E130" s="24">
        <v>45419</v>
      </c>
      <c r="F130" s="27">
        <v>300</v>
      </c>
      <c r="G130" s="12" t="s">
        <v>8</v>
      </c>
      <c r="H130" s="24">
        <v>45437</v>
      </c>
      <c r="I130" s="27">
        <v>400</v>
      </c>
      <c r="J130" s="12" t="s">
        <v>9</v>
      </c>
      <c r="K130" s="27">
        <f>IFERROR(Table1[[#This Row],[Category name]]*Table1[[#This Row],[Status name]]+Table1[[#This Row],[Sell Date]]-Table1[[#This Row],[Sell Price]],0)</f>
        <v>0</v>
      </c>
    </row>
    <row r="131" spans="1:11" ht="100" customHeight="1" thickBot="1" x14ac:dyDescent="0.25">
      <c r="A131" s="29" t="s">
        <v>120</v>
      </c>
      <c r="B131" s="26"/>
      <c r="C131" s="27" t="s">
        <v>2</v>
      </c>
      <c r="D131" s="28" t="s">
        <v>3</v>
      </c>
      <c r="E131" s="24">
        <v>45418</v>
      </c>
      <c r="F131" s="27">
        <v>175</v>
      </c>
      <c r="G131" s="12" t="s">
        <v>9</v>
      </c>
      <c r="H131" s="30">
        <v>45431</v>
      </c>
      <c r="I131" s="27">
        <v>560</v>
      </c>
      <c r="J131" s="12" t="s">
        <v>9</v>
      </c>
      <c r="K131" s="27">
        <f>IFERROR(Table1[[#This Row],[Category name]]*Table1[[#This Row],[Status name]]+Table1[[#This Row],[Sell Date]]-Table1[[#This Row],[Sell Price]],0)</f>
        <v>0</v>
      </c>
    </row>
    <row r="132" spans="1:11" ht="100" customHeight="1" thickBot="1" x14ac:dyDescent="0.25">
      <c r="A132" s="29" t="s">
        <v>121</v>
      </c>
      <c r="B132" s="26"/>
      <c r="C132" s="27" t="s">
        <v>2</v>
      </c>
      <c r="D132" s="28" t="s">
        <v>4</v>
      </c>
      <c r="E132" s="24">
        <v>45420</v>
      </c>
      <c r="F132" s="27">
        <v>230</v>
      </c>
      <c r="G132" s="12" t="s">
        <v>9</v>
      </c>
      <c r="H132" s="27"/>
      <c r="I132" s="27"/>
      <c r="J132" s="12"/>
      <c r="K132" s="27">
        <f>IFERROR(Table1[[#This Row],[Category name]]*Table1[[#This Row],[Status name]]+Table1[[#This Row],[Sell Date]]-Table1[[#This Row],[Sell Price]],0)</f>
        <v>0</v>
      </c>
    </row>
    <row r="133" spans="1:11" ht="100" customHeight="1" thickBot="1" x14ac:dyDescent="0.25">
      <c r="A133" s="29" t="s">
        <v>122</v>
      </c>
      <c r="B133" s="26"/>
      <c r="C133" s="27" t="s">
        <v>1</v>
      </c>
      <c r="D133" s="28" t="s">
        <v>3</v>
      </c>
      <c r="E133" s="24">
        <v>45424</v>
      </c>
      <c r="F133" s="27">
        <v>150</v>
      </c>
      <c r="G133" s="12" t="s">
        <v>8</v>
      </c>
      <c r="H133" s="30">
        <v>45432</v>
      </c>
      <c r="I133" s="27">
        <v>600</v>
      </c>
      <c r="J133" s="12" t="s">
        <v>9</v>
      </c>
      <c r="K133" s="27">
        <f>IFERROR(Table1[[#This Row],[Category name]]*Table1[[#This Row],[Status name]]+Table1[[#This Row],[Sell Date]]-Table1[[#This Row],[Sell Price]],0)</f>
        <v>0</v>
      </c>
    </row>
    <row r="134" spans="1:11" ht="100" customHeight="1" thickBot="1" x14ac:dyDescent="0.25">
      <c r="A134" s="29" t="s">
        <v>124</v>
      </c>
      <c r="B134" s="26"/>
      <c r="C134" s="27" t="s">
        <v>1</v>
      </c>
      <c r="D134" s="28" t="s">
        <v>3</v>
      </c>
      <c r="E134" s="24">
        <v>45420</v>
      </c>
      <c r="F134" s="27">
        <v>450</v>
      </c>
      <c r="G134" s="12" t="s">
        <v>8</v>
      </c>
      <c r="H134" s="30">
        <v>45448</v>
      </c>
      <c r="I134" s="27">
        <v>950</v>
      </c>
      <c r="J134" s="12" t="s">
        <v>8</v>
      </c>
      <c r="K134" s="27">
        <v>75.05</v>
      </c>
    </row>
    <row r="135" spans="1:11" ht="100" customHeight="1" thickBot="1" x14ac:dyDescent="0.25">
      <c r="A135" s="29" t="s">
        <v>123</v>
      </c>
      <c r="B135" s="26"/>
      <c r="C135" s="27" t="s">
        <v>1</v>
      </c>
      <c r="D135" s="28" t="s">
        <v>4</v>
      </c>
      <c r="E135" s="24">
        <v>45424</v>
      </c>
      <c r="F135" s="27">
        <v>500</v>
      </c>
      <c r="G135" s="12" t="s">
        <v>8</v>
      </c>
      <c r="H135" s="30"/>
      <c r="I135" s="27">
        <v>100</v>
      </c>
      <c r="J135" s="12"/>
      <c r="K135" s="27"/>
    </row>
    <row r="136" spans="1:11" ht="100" customHeight="1" thickBot="1" x14ac:dyDescent="0.25">
      <c r="A136" s="29" t="s">
        <v>125</v>
      </c>
      <c r="B136" s="26"/>
      <c r="C136" s="27" t="s">
        <v>2</v>
      </c>
      <c r="D136" s="28" t="s">
        <v>3</v>
      </c>
      <c r="E136" s="24">
        <v>45424</v>
      </c>
      <c r="F136" s="27">
        <v>150</v>
      </c>
      <c r="G136" s="12" t="s">
        <v>9</v>
      </c>
      <c r="H136" s="30">
        <v>45460</v>
      </c>
      <c r="I136" s="27">
        <v>530</v>
      </c>
      <c r="J136" s="12" t="s">
        <v>9</v>
      </c>
      <c r="K136" s="27">
        <f>IFERROR(Table1[[#This Row],[Category name]]*Table1[[#This Row],[Status name]]+Table1[[#This Row],[Sell Date]]-Table1[[#This Row],[Sell Price]],0)</f>
        <v>0</v>
      </c>
    </row>
    <row r="137" spans="1:11" ht="100" customHeight="1" x14ac:dyDescent="0.2">
      <c r="A137" s="29" t="s">
        <v>126</v>
      </c>
      <c r="B137" s="26"/>
      <c r="C137" s="27" t="s">
        <v>1</v>
      </c>
      <c r="D137" s="28" t="s">
        <v>4</v>
      </c>
      <c r="E137" s="24">
        <v>45424</v>
      </c>
      <c r="F137" s="27">
        <v>30</v>
      </c>
      <c r="G137" s="12" t="s">
        <v>8</v>
      </c>
      <c r="H137" s="27"/>
      <c r="I137" s="27"/>
      <c r="J137" s="12"/>
      <c r="K137" s="27">
        <f>IFERROR(Table1[[#This Row],[Category name]]*Table1[[#This Row],[Status name]]+Table1[[#This Row],[Sell Date]]-Table1[[#This Row],[Sell Price]],0)</f>
        <v>0</v>
      </c>
    </row>
    <row r="138" spans="1:11" ht="100" customHeight="1" x14ac:dyDescent="0.2">
      <c r="A138" s="29" t="s">
        <v>94</v>
      </c>
      <c r="B138" s="26"/>
      <c r="C138" s="27" t="s">
        <v>2</v>
      </c>
      <c r="D138" s="28" t="s">
        <v>3</v>
      </c>
      <c r="E138" s="24">
        <v>45427</v>
      </c>
      <c r="F138" s="27">
        <v>50</v>
      </c>
      <c r="G138" s="12" t="s">
        <v>8</v>
      </c>
      <c r="H138" s="24">
        <v>45432</v>
      </c>
      <c r="I138" s="27">
        <v>400</v>
      </c>
      <c r="J138" s="12" t="s">
        <v>9</v>
      </c>
      <c r="K138" s="27">
        <f>IFERROR(Table1[[#This Row],[Category name]]*Table1[[#This Row],[Status name]]+Table1[[#This Row],[Sell Date]]-Table1[[#This Row],[Sell Price]],0)</f>
        <v>0</v>
      </c>
    </row>
    <row r="139" spans="1:11" ht="100" customHeight="1" x14ac:dyDescent="0.2">
      <c r="A139" s="29" t="s">
        <v>20</v>
      </c>
      <c r="B139" s="26"/>
      <c r="C139" s="27" t="s">
        <v>2</v>
      </c>
      <c r="D139" s="28" t="s">
        <v>3</v>
      </c>
      <c r="E139" s="24">
        <v>45424</v>
      </c>
      <c r="F139" s="27">
        <v>250</v>
      </c>
      <c r="G139" s="12" t="s">
        <v>9</v>
      </c>
      <c r="H139" s="24">
        <v>45435</v>
      </c>
      <c r="I139" s="27">
        <v>600</v>
      </c>
      <c r="J139" s="12" t="s">
        <v>8</v>
      </c>
      <c r="K139" s="27">
        <v>47.4</v>
      </c>
    </row>
    <row r="140" spans="1:11" ht="100" customHeight="1" x14ac:dyDescent="0.2">
      <c r="A140" s="29" t="s">
        <v>127</v>
      </c>
      <c r="B140" s="26"/>
      <c r="C140" s="27" t="s">
        <v>128</v>
      </c>
      <c r="D140" s="28" t="s">
        <v>47</v>
      </c>
      <c r="E140" s="24">
        <v>45424</v>
      </c>
      <c r="F140" s="27">
        <v>150</v>
      </c>
      <c r="G140" s="12" t="s">
        <v>8</v>
      </c>
      <c r="H140" s="27"/>
      <c r="I140" s="27"/>
      <c r="J140" s="12"/>
      <c r="K140" s="27">
        <f>IFERROR(Table1[[#This Row],[Category name]]*Table1[[#This Row],[Status name]]+Table1[[#This Row],[Sell Date]]-Table1[[#This Row],[Sell Price]],0)</f>
        <v>0</v>
      </c>
    </row>
    <row r="141" spans="1:11" ht="100" customHeight="1" x14ac:dyDescent="0.2">
      <c r="A141" s="29" t="s">
        <v>129</v>
      </c>
      <c r="B141" s="26"/>
      <c r="C141" s="27" t="s">
        <v>1</v>
      </c>
      <c r="D141" s="28" t="s">
        <v>3</v>
      </c>
      <c r="E141" s="24">
        <v>45434</v>
      </c>
      <c r="F141" s="27">
        <v>160</v>
      </c>
      <c r="G141" s="12" t="s">
        <v>9</v>
      </c>
      <c r="H141" s="24">
        <v>45465</v>
      </c>
      <c r="I141" s="27">
        <v>400</v>
      </c>
      <c r="J141" s="12" t="s">
        <v>8</v>
      </c>
      <c r="K141" s="27">
        <v>31.6</v>
      </c>
    </row>
    <row r="142" spans="1:11" ht="100" customHeight="1" x14ac:dyDescent="0.2">
      <c r="A142" s="29" t="s">
        <v>97</v>
      </c>
      <c r="B142" s="26"/>
      <c r="C142" s="27" t="s">
        <v>1</v>
      </c>
      <c r="D142" s="28" t="s">
        <v>3</v>
      </c>
      <c r="E142" s="24">
        <v>45437</v>
      </c>
      <c r="F142" s="27">
        <v>1000</v>
      </c>
      <c r="G142" s="12" t="s">
        <v>9</v>
      </c>
      <c r="H142" s="24">
        <v>45446</v>
      </c>
      <c r="I142" s="27">
        <v>1600</v>
      </c>
      <c r="J142" s="12" t="s">
        <v>8</v>
      </c>
      <c r="K142" s="27">
        <v>116.4</v>
      </c>
    </row>
    <row r="143" spans="1:11" ht="100" customHeight="1" x14ac:dyDescent="0.2">
      <c r="A143" s="29" t="s">
        <v>130</v>
      </c>
      <c r="B143" s="26"/>
      <c r="C143" s="27" t="s">
        <v>2</v>
      </c>
      <c r="D143" s="28" t="s">
        <v>3</v>
      </c>
      <c r="E143" s="24">
        <v>45437</v>
      </c>
      <c r="F143" s="27">
        <v>450</v>
      </c>
      <c r="G143" s="12" t="s">
        <v>9</v>
      </c>
      <c r="H143" s="24">
        <v>45446</v>
      </c>
      <c r="I143" s="27">
        <v>600</v>
      </c>
      <c r="J143" s="12" t="s">
        <v>8</v>
      </c>
      <c r="K143" s="27">
        <v>47.4</v>
      </c>
    </row>
    <row r="144" spans="1:11" ht="100" customHeight="1" x14ac:dyDescent="0.2">
      <c r="A144" s="29" t="s">
        <v>125</v>
      </c>
      <c r="B144" s="26"/>
      <c r="C144" s="27" t="s">
        <v>2</v>
      </c>
      <c r="D144" s="28" t="s">
        <v>3</v>
      </c>
      <c r="E144" s="24">
        <v>45437</v>
      </c>
      <c r="F144" s="27">
        <v>350</v>
      </c>
      <c r="G144" s="12" t="s">
        <v>9</v>
      </c>
      <c r="H144" s="24">
        <v>45465</v>
      </c>
      <c r="I144" s="27">
        <v>800</v>
      </c>
      <c r="J144" s="12" t="s">
        <v>8</v>
      </c>
      <c r="K144" s="27">
        <f>IFERROR(Table1[[#This Row],[Category name]]*Table1[[#This Row],[Status name]]+Table1[[#This Row],[Sell Date]]-Table1[[#This Row],[Sell Price]],0)</f>
        <v>0</v>
      </c>
    </row>
    <row r="145" spans="1:11" ht="100" customHeight="1" x14ac:dyDescent="0.2">
      <c r="A145" s="29" t="s">
        <v>131</v>
      </c>
      <c r="B145" s="26"/>
      <c r="C145" s="27" t="s">
        <v>2</v>
      </c>
      <c r="D145" s="28" t="s">
        <v>3</v>
      </c>
      <c r="E145" s="24">
        <v>45437</v>
      </c>
      <c r="F145" s="27">
        <v>200</v>
      </c>
      <c r="G145" s="12" t="s">
        <v>8</v>
      </c>
      <c r="H145" s="24">
        <v>45446</v>
      </c>
      <c r="I145" s="27">
        <v>600</v>
      </c>
      <c r="J145" s="12" t="s">
        <v>9</v>
      </c>
      <c r="K145" s="27">
        <f>IFERROR(Table1[[#This Row],[Category name]]*Table1[[#This Row],[Status name]]+Table1[[#This Row],[Sell Date]]-Table1[[#This Row],[Sell Price]],0)</f>
        <v>0</v>
      </c>
    </row>
    <row r="146" spans="1:11" ht="100" customHeight="1" x14ac:dyDescent="0.2">
      <c r="A146" s="29" t="s">
        <v>132</v>
      </c>
      <c r="B146" s="26"/>
      <c r="C146" s="27" t="s">
        <v>2</v>
      </c>
      <c r="D146" s="28" t="s">
        <v>3</v>
      </c>
      <c r="E146" s="24">
        <v>45438</v>
      </c>
      <c r="F146" s="27">
        <v>185</v>
      </c>
      <c r="G146" s="12" t="s">
        <v>8</v>
      </c>
      <c r="H146" s="24">
        <v>45473</v>
      </c>
      <c r="I146" s="27">
        <v>800</v>
      </c>
      <c r="J146" s="12" t="s">
        <v>9</v>
      </c>
      <c r="K146" s="27">
        <f>IFERROR(Table1[[#This Row],[Category name]]*Table1[[#This Row],[Status name]]+Table1[[#This Row],[Sell Date]]-Table1[[#This Row],[Sell Price]],0)</f>
        <v>0</v>
      </c>
    </row>
    <row r="147" spans="1:11" ht="100" customHeight="1" x14ac:dyDescent="0.2">
      <c r="A147" s="29" t="s">
        <v>133</v>
      </c>
      <c r="B147" s="26"/>
      <c r="C147" s="27" t="s">
        <v>2</v>
      </c>
      <c r="D147" s="28" t="s">
        <v>3</v>
      </c>
      <c r="E147" s="24">
        <v>45436</v>
      </c>
      <c r="F147" s="27">
        <v>300</v>
      </c>
      <c r="G147" s="12" t="s">
        <v>9</v>
      </c>
      <c r="H147" s="24">
        <v>45449</v>
      </c>
      <c r="I147" s="27">
        <v>600</v>
      </c>
      <c r="J147" s="12" t="s">
        <v>9</v>
      </c>
      <c r="K147" s="27">
        <f>IFERROR(Table1[[#This Row],[Category name]]*Table1[[#This Row],[Status name]]+Table1[[#This Row],[Sell Date]]-Table1[[#This Row],[Sell Price]],0)</f>
        <v>0</v>
      </c>
    </row>
    <row r="148" spans="1:11" ht="100" customHeight="1" x14ac:dyDescent="0.2">
      <c r="A148" s="29" t="s">
        <v>134</v>
      </c>
      <c r="B148" s="26"/>
      <c r="C148" s="27" t="s">
        <v>2</v>
      </c>
      <c r="D148" s="28" t="s">
        <v>3</v>
      </c>
      <c r="E148" s="24">
        <v>45413</v>
      </c>
      <c r="F148" s="27">
        <v>70</v>
      </c>
      <c r="G148" s="12" t="s">
        <v>9</v>
      </c>
      <c r="H148" s="24">
        <v>45440</v>
      </c>
      <c r="I148" s="27">
        <v>400</v>
      </c>
      <c r="J148" s="12" t="s">
        <v>9</v>
      </c>
      <c r="K148" s="27">
        <f>IFERROR(Table1[[#This Row],[Category name]]*Table1[[#This Row],[Status name]]+Table1[[#This Row],[Sell Date]]-Table1[[#This Row],[Sell Price]],0)</f>
        <v>0</v>
      </c>
    </row>
    <row r="149" spans="1:11" ht="100" customHeight="1" x14ac:dyDescent="0.2">
      <c r="A149" s="29" t="s">
        <v>135</v>
      </c>
      <c r="B149" s="26"/>
      <c r="C149" s="27" t="s">
        <v>1</v>
      </c>
      <c r="D149" s="28" t="s">
        <v>3</v>
      </c>
      <c r="E149" s="24">
        <v>45439</v>
      </c>
      <c r="F149" s="27">
        <v>700</v>
      </c>
      <c r="G149" s="12" t="s">
        <v>8</v>
      </c>
      <c r="H149" s="24">
        <v>45473</v>
      </c>
      <c r="I149" s="27">
        <v>1330</v>
      </c>
      <c r="J149" s="12" t="s">
        <v>9</v>
      </c>
      <c r="K149" s="27">
        <f>IFERROR(Table1[[#This Row],[Category name]]*Table1[[#This Row],[Status name]]+Table1[[#This Row],[Sell Date]]-Table1[[#This Row],[Sell Price]],0)</f>
        <v>0</v>
      </c>
    </row>
    <row r="150" spans="1:11" ht="100" customHeight="1" x14ac:dyDescent="0.2">
      <c r="A150" s="29" t="s">
        <v>136</v>
      </c>
      <c r="B150" s="26"/>
      <c r="C150" s="27" t="s">
        <v>1</v>
      </c>
      <c r="D150" s="28" t="s">
        <v>47</v>
      </c>
      <c r="E150" s="24">
        <v>45440</v>
      </c>
      <c r="F150" s="27">
        <v>100</v>
      </c>
      <c r="G150" s="12" t="s">
        <v>9</v>
      </c>
      <c r="H150" s="27"/>
      <c r="I150" s="27"/>
      <c r="J150" s="12"/>
      <c r="K150" s="27">
        <f>IFERROR(Table1[[#This Row],[Category name]]*Table1[[#This Row],[Status name]]+Table1[[#This Row],[Sell Date]]-Table1[[#This Row],[Sell Price]],0)</f>
        <v>0</v>
      </c>
    </row>
    <row r="151" spans="1:11" ht="100" customHeight="1" x14ac:dyDescent="0.2">
      <c r="A151" s="29" t="s">
        <v>137</v>
      </c>
      <c r="B151" s="26"/>
      <c r="C151" s="27" t="s">
        <v>1</v>
      </c>
      <c r="D151" s="28" t="s">
        <v>47</v>
      </c>
      <c r="E151" s="24">
        <v>45440</v>
      </c>
      <c r="F151" s="27">
        <v>40</v>
      </c>
      <c r="G151" s="12" t="s">
        <v>9</v>
      </c>
      <c r="H151" s="27"/>
      <c r="I151" s="27"/>
      <c r="J151" s="12"/>
      <c r="K151" s="27">
        <f>IFERROR(Table1[[#This Row],[Category name]]*Table1[[#This Row],[Status name]]+Table1[[#This Row],[Sell Date]]-Table1[[#This Row],[Sell Price]],0)</f>
        <v>0</v>
      </c>
    </row>
    <row r="152" spans="1:11" ht="100" customHeight="1" x14ac:dyDescent="0.2">
      <c r="A152" s="29" t="s">
        <v>133</v>
      </c>
      <c r="B152" s="26"/>
      <c r="C152" s="27" t="s">
        <v>2</v>
      </c>
      <c r="D152" s="28" t="s">
        <v>3</v>
      </c>
      <c r="E152" s="24">
        <v>45312</v>
      </c>
      <c r="F152" s="27">
        <v>140</v>
      </c>
      <c r="G152" s="12" t="s">
        <v>9</v>
      </c>
      <c r="H152" s="24">
        <v>45445</v>
      </c>
      <c r="I152" s="27">
        <v>250</v>
      </c>
      <c r="J152" s="12"/>
      <c r="K152" s="27">
        <v>19.75</v>
      </c>
    </row>
    <row r="153" spans="1:11" ht="100" customHeight="1" x14ac:dyDescent="0.2">
      <c r="A153" s="29" t="s">
        <v>139</v>
      </c>
      <c r="B153" s="26"/>
      <c r="C153" s="27" t="s">
        <v>1</v>
      </c>
      <c r="D153" s="28" t="s">
        <v>4</v>
      </c>
      <c r="E153" s="24">
        <v>45445</v>
      </c>
      <c r="F153" s="27">
        <v>800</v>
      </c>
      <c r="G153" s="12" t="s">
        <v>9</v>
      </c>
      <c r="H153" s="27"/>
      <c r="I153" s="27"/>
      <c r="J153" s="12"/>
      <c r="K153" s="27">
        <f>IFERROR(Table1[[#This Row],[Category name]]*Table1[[#This Row],[Status name]]+Table1[[#This Row],[Sell Date]]-Table1[[#This Row],[Sell Price]],0)</f>
        <v>0</v>
      </c>
    </row>
    <row r="154" spans="1:11" ht="100" customHeight="1" x14ac:dyDescent="0.2">
      <c r="A154" s="29" t="s">
        <v>140</v>
      </c>
      <c r="B154" s="26"/>
      <c r="C154" s="27" t="s">
        <v>1</v>
      </c>
      <c r="D154" s="28" t="s">
        <v>47</v>
      </c>
      <c r="E154" s="24">
        <v>45442</v>
      </c>
      <c r="F154" s="27">
        <v>1638</v>
      </c>
      <c r="G154" s="12" t="s">
        <v>141</v>
      </c>
      <c r="H154" s="27"/>
      <c r="I154" s="27"/>
      <c r="J154" s="12"/>
      <c r="K154" s="27">
        <f>IFERROR(Table1[[#This Row],[Category name]]*Table1[[#This Row],[Status name]]+Table1[[#This Row],[Sell Date]]-Table1[[#This Row],[Sell Price]],0)</f>
        <v>0</v>
      </c>
    </row>
    <row r="155" spans="1:11" ht="100" customHeight="1" x14ac:dyDescent="0.2">
      <c r="A155" s="29" t="s">
        <v>142</v>
      </c>
      <c r="B155" s="26"/>
      <c r="C155" s="27" t="s">
        <v>1</v>
      </c>
      <c r="D155" s="28" t="s">
        <v>3</v>
      </c>
      <c r="E155" s="24">
        <v>45138</v>
      </c>
      <c r="F155" s="27">
        <v>400</v>
      </c>
      <c r="G155" s="12" t="s">
        <v>9</v>
      </c>
      <c r="H155" s="24">
        <v>45447</v>
      </c>
      <c r="I155" s="27">
        <v>1000</v>
      </c>
      <c r="J155" s="12"/>
      <c r="K155" s="27">
        <f>IFERROR(Table1[[#This Row],[Category name]]*Table1[[#This Row],[Status name]]+Table1[[#This Row],[Sell Date]]-Table1[[#This Row],[Sell Price]],0)</f>
        <v>0</v>
      </c>
    </row>
    <row r="156" spans="1:11" ht="100" customHeight="1" x14ac:dyDescent="0.2">
      <c r="A156" s="29" t="s">
        <v>83</v>
      </c>
      <c r="B156" s="26"/>
      <c r="C156" s="27" t="s">
        <v>1</v>
      </c>
      <c r="D156" s="28" t="s">
        <v>3</v>
      </c>
      <c r="E156" s="24">
        <v>45445</v>
      </c>
      <c r="F156" s="27">
        <v>150</v>
      </c>
      <c r="G156" s="12" t="s">
        <v>9</v>
      </c>
      <c r="H156" s="24">
        <v>45452</v>
      </c>
      <c r="I156" s="27">
        <v>450</v>
      </c>
      <c r="J156" s="12" t="s">
        <v>9</v>
      </c>
      <c r="K156" s="27">
        <f>IFERROR(Table1[[#This Row],[Category name]]*Table1[[#This Row],[Status name]]+Table1[[#This Row],[Sell Date]]-Table1[[#This Row],[Sell Price]],0)</f>
        <v>0</v>
      </c>
    </row>
    <row r="157" spans="1:11" ht="100" customHeight="1" x14ac:dyDescent="0.2">
      <c r="A157" s="29" t="s">
        <v>133</v>
      </c>
      <c r="B157" s="26"/>
      <c r="C157" s="27" t="s">
        <v>2</v>
      </c>
      <c r="D157" s="28" t="s">
        <v>4</v>
      </c>
      <c r="E157" s="24">
        <v>45447</v>
      </c>
      <c r="F157" s="27">
        <v>75</v>
      </c>
      <c r="G157" s="12" t="s">
        <v>9</v>
      </c>
      <c r="H157" s="27"/>
      <c r="I157" s="27"/>
      <c r="J157" s="12"/>
      <c r="K157" s="27">
        <f>IFERROR(Table1[[#This Row],[Category name]]*Table1[[#This Row],[Status name]]+Table1[[#This Row],[Sell Date]]-Table1[[#This Row],[Sell Price]],0)</f>
        <v>0</v>
      </c>
    </row>
    <row r="158" spans="1:11" ht="100" customHeight="1" x14ac:dyDescent="0.2">
      <c r="A158" s="29" t="s">
        <v>143</v>
      </c>
      <c r="B158" s="26"/>
      <c r="C158" s="27" t="s">
        <v>2</v>
      </c>
      <c r="D158" s="28" t="s">
        <v>47</v>
      </c>
      <c r="E158" s="24">
        <v>45446</v>
      </c>
      <c r="F158" s="27">
        <v>80</v>
      </c>
      <c r="G158" s="12" t="s">
        <v>9</v>
      </c>
      <c r="H158" s="27"/>
      <c r="I158" s="27"/>
      <c r="J158" s="12"/>
      <c r="K158" s="27">
        <f>IFERROR(Table1[[#This Row],[Category name]]*Table1[[#This Row],[Status name]]+Table1[[#This Row],[Sell Date]]-Table1[[#This Row],[Sell Price]],0)</f>
        <v>0</v>
      </c>
    </row>
    <row r="159" spans="1:11" ht="100" customHeight="1" x14ac:dyDescent="0.2">
      <c r="A159" s="29" t="s">
        <v>144</v>
      </c>
      <c r="B159" s="26"/>
      <c r="C159" s="27" t="s">
        <v>1</v>
      </c>
      <c r="D159" s="28" t="s">
        <v>3</v>
      </c>
      <c r="E159" s="24">
        <v>45447</v>
      </c>
      <c r="F159" s="27">
        <v>1300</v>
      </c>
      <c r="G159" s="12" t="s">
        <v>145</v>
      </c>
      <c r="H159" s="24">
        <v>45464</v>
      </c>
      <c r="I159" s="27">
        <v>2900</v>
      </c>
      <c r="J159" s="12" t="s">
        <v>9</v>
      </c>
      <c r="K159" s="27">
        <f>IFERROR(Table1[[#This Row],[Category name]]*Table1[[#This Row],[Status name]]+Table1[[#This Row],[Sell Date]]-Table1[[#This Row],[Sell Price]],0)</f>
        <v>0</v>
      </c>
    </row>
    <row r="160" spans="1:11" ht="100" customHeight="1" x14ac:dyDescent="0.2">
      <c r="A160" s="29" t="s">
        <v>146</v>
      </c>
      <c r="B160" s="26"/>
      <c r="C160" s="27" t="s">
        <v>2</v>
      </c>
      <c r="D160" s="28" t="s">
        <v>3</v>
      </c>
      <c r="E160" s="24">
        <v>45450</v>
      </c>
      <c r="F160" s="27">
        <v>250</v>
      </c>
      <c r="G160" s="12" t="s">
        <v>8</v>
      </c>
      <c r="H160" s="24">
        <v>45473</v>
      </c>
      <c r="I160" s="27">
        <v>500</v>
      </c>
      <c r="J160" s="12" t="s">
        <v>9</v>
      </c>
      <c r="K160" s="27">
        <f>IFERROR(Table1[[#This Row],[Category name]]*Table1[[#This Row],[Status name]]+Table1[[#This Row],[Sell Date]]-Table1[[#This Row],[Sell Price]],0)</f>
        <v>0</v>
      </c>
    </row>
    <row r="161" spans="1:11" ht="100" customHeight="1" x14ac:dyDescent="0.2">
      <c r="A161" s="29" t="s">
        <v>147</v>
      </c>
      <c r="B161" s="26"/>
      <c r="C161" s="27" t="s">
        <v>2</v>
      </c>
      <c r="D161" s="28" t="s">
        <v>4</v>
      </c>
      <c r="E161" s="24">
        <v>45450</v>
      </c>
      <c r="F161" s="27">
        <v>100</v>
      </c>
      <c r="G161" s="12" t="s">
        <v>8</v>
      </c>
      <c r="H161" s="27"/>
      <c r="I161" s="27"/>
      <c r="J161" s="12"/>
      <c r="K161" s="27">
        <f>IFERROR(Table1[[#This Row],[Category name]]*Table1[[#This Row],[Status name]]+Table1[[#This Row],[Sell Date]]-Table1[[#This Row],[Sell Price]],0)</f>
        <v>0</v>
      </c>
    </row>
    <row r="162" spans="1:11" ht="100" customHeight="1" x14ac:dyDescent="0.2">
      <c r="A162" s="29" t="s">
        <v>1</v>
      </c>
      <c r="B162" s="26"/>
      <c r="C162" s="27" t="s">
        <v>1</v>
      </c>
      <c r="D162" s="28" t="s">
        <v>3</v>
      </c>
      <c r="E162" s="24">
        <v>45446</v>
      </c>
      <c r="F162" s="27">
        <v>175</v>
      </c>
      <c r="G162" s="12" t="s">
        <v>8</v>
      </c>
      <c r="H162" s="24">
        <v>45456</v>
      </c>
      <c r="I162" s="27">
        <v>200</v>
      </c>
      <c r="J162" s="12" t="s">
        <v>9</v>
      </c>
      <c r="K162" s="27">
        <f>IFERROR(Table1[[#This Row],[Category name]]*Table1[[#This Row],[Status name]]+Table1[[#This Row],[Sell Date]]-Table1[[#This Row],[Sell Price]],0)</f>
        <v>0</v>
      </c>
    </row>
    <row r="163" spans="1:11" ht="100" customHeight="1" x14ac:dyDescent="0.2">
      <c r="A163" s="29" t="s">
        <v>124</v>
      </c>
      <c r="B163" s="26"/>
      <c r="C163" s="27" t="s">
        <v>1</v>
      </c>
      <c r="D163" s="28" t="s">
        <v>3</v>
      </c>
      <c r="E163" s="24">
        <v>45455</v>
      </c>
      <c r="F163" s="27">
        <v>1100</v>
      </c>
      <c r="G163" s="12" t="s">
        <v>9</v>
      </c>
      <c r="H163" s="24">
        <v>45472</v>
      </c>
      <c r="I163" s="27">
        <v>1350</v>
      </c>
      <c r="J163" s="12" t="s">
        <v>8</v>
      </c>
      <c r="K163" s="27">
        <v>106.65</v>
      </c>
    </row>
    <row r="164" spans="1:11" ht="100" customHeight="1" x14ac:dyDescent="0.2">
      <c r="A164" s="29" t="s">
        <v>133</v>
      </c>
      <c r="B164" s="26"/>
      <c r="C164" s="27" t="s">
        <v>2</v>
      </c>
      <c r="D164" s="28" t="s">
        <v>3</v>
      </c>
      <c r="E164" s="24">
        <v>45455</v>
      </c>
      <c r="F164" s="27">
        <v>150</v>
      </c>
      <c r="G164" s="12" t="s">
        <v>8</v>
      </c>
      <c r="H164" s="24">
        <v>45472</v>
      </c>
      <c r="I164" s="27">
        <v>730</v>
      </c>
      <c r="J164" s="12" t="s">
        <v>9</v>
      </c>
      <c r="K164" s="27">
        <f>IFERROR(Table1[[#This Row],[Category name]]*Table1[[#This Row],[Status name]]+Table1[[#This Row],[Sell Date]]-Table1[[#This Row],[Sell Price]],0)</f>
        <v>0</v>
      </c>
    </row>
    <row r="165" spans="1:11" ht="100" customHeight="1" x14ac:dyDescent="0.2">
      <c r="A165" s="29" t="s">
        <v>148</v>
      </c>
      <c r="B165" s="26"/>
      <c r="C165" s="27" t="s">
        <v>13</v>
      </c>
      <c r="D165" s="28" t="s">
        <v>4</v>
      </c>
      <c r="E165" s="24">
        <v>45457</v>
      </c>
      <c r="F165" s="27">
        <v>600</v>
      </c>
      <c r="G165" s="12" t="s">
        <v>8</v>
      </c>
      <c r="H165" s="27"/>
      <c r="I165" s="27"/>
      <c r="J165" s="12"/>
      <c r="K165" s="27">
        <f>IFERROR(Table1[[#This Row],[Category name]]*Table1[[#This Row],[Status name]]+Table1[[#This Row],[Sell Date]]-Table1[[#This Row],[Sell Price]],0)</f>
        <v>0</v>
      </c>
    </row>
    <row r="166" spans="1:11" ht="100" customHeight="1" x14ac:dyDescent="0.2">
      <c r="A166" s="29" t="s">
        <v>149</v>
      </c>
      <c r="B166" s="26"/>
      <c r="C166" s="27" t="s">
        <v>1</v>
      </c>
      <c r="D166" s="28" t="s">
        <v>4</v>
      </c>
      <c r="E166" s="24">
        <v>45457</v>
      </c>
      <c r="F166" s="27">
        <v>550</v>
      </c>
      <c r="G166" s="12" t="s">
        <v>9</v>
      </c>
      <c r="H166" s="27"/>
      <c r="I166" s="27">
        <v>500</v>
      </c>
      <c r="J166" s="12"/>
      <c r="K166" s="27">
        <f>IFERROR(Table1[[#This Row],[Category name]]*Table1[[#This Row],[Status name]]+Table1[[#This Row],[Sell Date]]-Table1[[#This Row],[Sell Price]],0)</f>
        <v>0</v>
      </c>
    </row>
    <row r="167" spans="1:11" ht="100" customHeight="1" x14ac:dyDescent="0.2">
      <c r="A167" s="29" t="s">
        <v>151</v>
      </c>
      <c r="B167" s="26"/>
      <c r="C167" s="27" t="s">
        <v>13</v>
      </c>
      <c r="D167" s="28" t="s">
        <v>47</v>
      </c>
      <c r="E167" s="24">
        <v>45457</v>
      </c>
      <c r="F167" s="27">
        <v>2000</v>
      </c>
      <c r="G167" s="12" t="s">
        <v>8</v>
      </c>
      <c r="H167" s="27"/>
      <c r="I167" s="27"/>
      <c r="J167" s="12"/>
      <c r="K167" s="27">
        <f>IFERROR(Table1[[#This Row],[Category name]]*Table1[[#This Row],[Status name]]+Table1[[#This Row],[Sell Date]]-Table1[[#This Row],[Sell Price]],0)</f>
        <v>0</v>
      </c>
    </row>
    <row r="168" spans="1:11" ht="100" customHeight="1" x14ac:dyDescent="0.2">
      <c r="A168" s="29" t="s">
        <v>150</v>
      </c>
      <c r="B168" s="26"/>
      <c r="C168" s="27" t="s">
        <v>13</v>
      </c>
      <c r="D168" s="28" t="s">
        <v>3</v>
      </c>
      <c r="E168" s="24">
        <v>45370</v>
      </c>
      <c r="F168" s="27">
        <v>4500</v>
      </c>
      <c r="G168" s="12" t="s">
        <v>9</v>
      </c>
      <c r="H168" s="24">
        <v>45461</v>
      </c>
      <c r="I168" s="27">
        <v>6500</v>
      </c>
      <c r="J168" s="12" t="s">
        <v>9</v>
      </c>
      <c r="K168" s="27">
        <f>IFERROR(Table1[[#This Row],[Category name]]*Table1[[#This Row],[Status name]]+Table1[[#This Row],[Sell Date]]-Table1[[#This Row],[Sell Price]],0)</f>
        <v>0</v>
      </c>
    </row>
    <row r="169" spans="1:11" ht="100" customHeight="1" x14ac:dyDescent="0.2">
      <c r="A169" s="29" t="s">
        <v>98</v>
      </c>
      <c r="B169" s="26"/>
      <c r="C169" s="27" t="s">
        <v>1</v>
      </c>
      <c r="D169" s="28" t="s">
        <v>3</v>
      </c>
      <c r="E169" s="24">
        <v>45366</v>
      </c>
      <c r="F169" s="27">
        <v>230</v>
      </c>
      <c r="G169" s="12" t="s">
        <v>9</v>
      </c>
      <c r="H169" s="24">
        <v>45464</v>
      </c>
      <c r="I169" s="27">
        <v>420</v>
      </c>
      <c r="J169" s="12" t="s">
        <v>9</v>
      </c>
      <c r="K169" s="27">
        <f>IFERROR(Table1[[#This Row],[Category name]]*Table1[[#This Row],[Status name]]+Table1[[#This Row],[Sell Date]]-Table1[[#This Row],[Sell Price]],0)</f>
        <v>0</v>
      </c>
    </row>
    <row r="170" spans="1:11" ht="100" customHeight="1" x14ac:dyDescent="0.2">
      <c r="A170" s="29" t="s">
        <v>152</v>
      </c>
      <c r="B170" s="26"/>
      <c r="C170" s="27" t="s">
        <v>1</v>
      </c>
      <c r="D170" s="28" t="s">
        <v>3</v>
      </c>
      <c r="E170" s="24">
        <v>45422</v>
      </c>
      <c r="F170" s="27">
        <v>1000</v>
      </c>
      <c r="G170" s="12" t="s">
        <v>8</v>
      </c>
      <c r="H170" s="24">
        <v>45446</v>
      </c>
      <c r="I170" s="27">
        <v>1300</v>
      </c>
      <c r="J170" s="12" t="s">
        <v>9</v>
      </c>
      <c r="K170" s="27">
        <f>IFERROR(Table1[[#This Row],[Category name]]*Table1[[#This Row],[Status name]]+Table1[[#This Row],[Sell Date]]-Table1[[#This Row],[Sell Price]],0)</f>
        <v>0</v>
      </c>
    </row>
    <row r="171" spans="1:11" ht="100" customHeight="1" x14ac:dyDescent="0.2">
      <c r="A171" s="29" t="s">
        <v>153</v>
      </c>
      <c r="B171" s="26"/>
      <c r="C171" s="27" t="s">
        <v>1</v>
      </c>
      <c r="D171" s="28" t="s">
        <v>3</v>
      </c>
      <c r="E171" s="24">
        <v>45422</v>
      </c>
      <c r="F171" s="27">
        <v>200</v>
      </c>
      <c r="G171" s="12" t="s">
        <v>8</v>
      </c>
      <c r="H171" s="24">
        <v>45458</v>
      </c>
      <c r="I171" s="27">
        <v>550</v>
      </c>
      <c r="J171" s="12" t="s">
        <v>9</v>
      </c>
      <c r="K171" s="27">
        <f>IFERROR(Table1[[#This Row],[Category name]]*Table1[[#This Row],[Status name]]+Table1[[#This Row],[Sell Date]]-Table1[[#This Row],[Sell Price]],0)</f>
        <v>0</v>
      </c>
    </row>
    <row r="172" spans="1:11" ht="100" customHeight="1" x14ac:dyDescent="0.2">
      <c r="A172" s="29" t="s">
        <v>154</v>
      </c>
      <c r="B172" s="26"/>
      <c r="C172" s="27" t="s">
        <v>1</v>
      </c>
      <c r="D172" s="28" t="s">
        <v>3</v>
      </c>
      <c r="E172" s="24">
        <v>45422</v>
      </c>
      <c r="F172" s="27">
        <v>100</v>
      </c>
      <c r="G172" s="12" t="s">
        <v>8</v>
      </c>
      <c r="H172" s="24">
        <v>45458</v>
      </c>
      <c r="I172" s="27">
        <v>200</v>
      </c>
      <c r="J172" s="12" t="s">
        <v>9</v>
      </c>
      <c r="K172" s="27">
        <f>IFERROR(Table1[[#This Row],[Category name]]*Table1[[#This Row],[Status name]]+Table1[[#This Row],[Sell Date]]-Table1[[#This Row],[Sell Price]],0)</f>
        <v>0</v>
      </c>
    </row>
    <row r="173" spans="1:11" ht="100" customHeight="1" x14ac:dyDescent="0.2">
      <c r="A173" s="29" t="s">
        <v>83</v>
      </c>
      <c r="B173" s="26"/>
      <c r="C173" s="27" t="s">
        <v>1</v>
      </c>
      <c r="D173" s="28" t="s">
        <v>4</v>
      </c>
      <c r="E173" s="24">
        <v>45464</v>
      </c>
      <c r="F173" s="27">
        <v>650</v>
      </c>
      <c r="G173" s="12" t="s">
        <v>9</v>
      </c>
      <c r="H173" s="27"/>
      <c r="I173" s="27"/>
      <c r="J173" s="12"/>
      <c r="K173" s="27">
        <f>IFERROR(Table1[[#This Row],[Category name]]*Table1[[#This Row],[Status name]]+Table1[[#This Row],[Sell Date]]-Table1[[#This Row],[Sell Price]],0)</f>
        <v>0</v>
      </c>
    </row>
    <row r="174" spans="1:11" ht="100" customHeight="1" x14ac:dyDescent="0.2">
      <c r="A174" s="29" t="s">
        <v>155</v>
      </c>
      <c r="B174" s="26"/>
      <c r="C174" s="27" t="s">
        <v>1</v>
      </c>
      <c r="D174" s="28" t="s">
        <v>3</v>
      </c>
      <c r="E174" s="24">
        <v>45472</v>
      </c>
      <c r="F174" s="27">
        <v>100</v>
      </c>
      <c r="G174" s="12" t="s">
        <v>8</v>
      </c>
      <c r="H174" s="24">
        <v>45473</v>
      </c>
      <c r="I174" s="27">
        <v>230</v>
      </c>
      <c r="J174" s="12" t="s">
        <v>9</v>
      </c>
      <c r="K174" s="27">
        <f>IFERROR(Table1[[#This Row],[Category name]]*Table1[[#This Row],[Status name]]+Table1[[#This Row],[Sell Date]]-Table1[[#This Row],[Sell Price]],0)</f>
        <v>0</v>
      </c>
    </row>
    <row r="175" spans="1:11" ht="100" customHeight="1" x14ac:dyDescent="0.2">
      <c r="A175" s="29" t="s">
        <v>156</v>
      </c>
      <c r="B175" s="26"/>
      <c r="C175" s="27" t="s">
        <v>1</v>
      </c>
      <c r="D175" s="28" t="s">
        <v>4</v>
      </c>
      <c r="E175" s="24">
        <v>45471</v>
      </c>
      <c r="F175" s="27">
        <v>80</v>
      </c>
      <c r="G175" s="12" t="s">
        <v>8</v>
      </c>
      <c r="H175" s="27"/>
      <c r="I175" s="27"/>
      <c r="J175" s="12"/>
      <c r="K175" s="27">
        <f>IFERROR(Table1[[#This Row],[Category name]]*Table1[[#This Row],[Status name]]+Table1[[#This Row],[Sell Date]]-Table1[[#This Row],[Sell Price]],0)</f>
        <v>0</v>
      </c>
    </row>
    <row r="176" spans="1:11" ht="100" customHeight="1" x14ac:dyDescent="0.2">
      <c r="A176" s="29" t="s">
        <v>37</v>
      </c>
      <c r="B176" s="26"/>
      <c r="C176" s="27" t="s">
        <v>2</v>
      </c>
      <c r="D176" s="28" t="s">
        <v>4</v>
      </c>
      <c r="E176" s="24">
        <v>45457</v>
      </c>
      <c r="F176" s="27">
        <v>500</v>
      </c>
      <c r="G176" s="12" t="s">
        <v>8</v>
      </c>
      <c r="H176" s="27"/>
      <c r="I176" s="27"/>
      <c r="J176" s="12"/>
      <c r="K176" s="27">
        <f>IFERROR(Table1[[#This Row],[Category name]]*Table1[[#This Row],[Status name]]+Table1[[#This Row],[Sell Date]]-Table1[[#This Row],[Sell Price]],0)</f>
        <v>0</v>
      </c>
    </row>
    <row r="177" spans="1:11" ht="100" customHeight="1" x14ac:dyDescent="0.2">
      <c r="A177" s="29" t="s">
        <v>157</v>
      </c>
      <c r="B177" s="26"/>
      <c r="C177" s="27" t="s">
        <v>1</v>
      </c>
      <c r="D177" s="28" t="s">
        <v>4</v>
      </c>
      <c r="E177" s="24">
        <v>45471</v>
      </c>
      <c r="F177" s="27">
        <v>90</v>
      </c>
      <c r="G177" s="12" t="s">
        <v>8</v>
      </c>
      <c r="H177" s="27"/>
      <c r="I177" s="27"/>
      <c r="J177" s="12"/>
      <c r="K177" s="27">
        <f>IFERROR(Table1[[#This Row],[Category name]]*Table1[[#This Row],[Status name]]+Table1[[#This Row],[Sell Date]]-Table1[[#This Row],[Sell Price]],0)</f>
        <v>0</v>
      </c>
    </row>
    <row r="178" spans="1:11" ht="100" customHeight="1" x14ac:dyDescent="0.2">
      <c r="A178" s="29" t="s">
        <v>158</v>
      </c>
      <c r="B178" s="26"/>
      <c r="C178" s="27" t="s">
        <v>2</v>
      </c>
      <c r="D178" s="28" t="s">
        <v>4</v>
      </c>
      <c r="E178" s="24">
        <v>45472</v>
      </c>
      <c r="F178" s="27">
        <v>580</v>
      </c>
      <c r="G178" s="12" t="s">
        <v>8</v>
      </c>
      <c r="H178" s="27"/>
      <c r="I178" s="27"/>
      <c r="J178" s="12"/>
      <c r="K178" s="27">
        <f>IFERROR(Table1[[#This Row],[Category name]]*Table1[[#This Row],[Status name]]+Table1[[#This Row],[Sell Date]]-Table1[[#This Row],[Sell Price]],0)</f>
        <v>0</v>
      </c>
    </row>
    <row r="179" spans="1:11" ht="100" customHeight="1" x14ac:dyDescent="0.2">
      <c r="A179" s="29" t="s">
        <v>159</v>
      </c>
      <c r="B179" s="26"/>
      <c r="C179" s="27" t="s">
        <v>1</v>
      </c>
      <c r="D179" s="28" t="s">
        <v>4</v>
      </c>
      <c r="E179" s="24">
        <v>45473</v>
      </c>
      <c r="F179" s="27">
        <v>650</v>
      </c>
      <c r="G179" s="12" t="s">
        <v>9</v>
      </c>
      <c r="H179" s="27"/>
      <c r="I179" s="27"/>
      <c r="J179" s="12"/>
      <c r="K179" s="27">
        <f>IFERROR(Table1[[#This Row],[Category name]]*Table1[[#This Row],[Status name]]+Table1[[#This Row],[Sell Date]]-Table1[[#This Row],[Sell Price]],0)</f>
        <v>0</v>
      </c>
    </row>
    <row r="180" spans="1:11" ht="100" customHeight="1" x14ac:dyDescent="0.2">
      <c r="A180" s="29" t="s">
        <v>160</v>
      </c>
      <c r="B180" s="26"/>
      <c r="C180" s="27" t="s">
        <v>1</v>
      </c>
      <c r="D180" s="28" t="s">
        <v>4</v>
      </c>
      <c r="E180" s="24">
        <v>45473</v>
      </c>
      <c r="F180" s="27">
        <v>50</v>
      </c>
      <c r="G180" s="12" t="s">
        <v>8</v>
      </c>
      <c r="H180" s="27"/>
      <c r="I180" s="27"/>
      <c r="J180" s="12"/>
      <c r="K180" s="27">
        <f>IFERROR(Table1[[#This Row],[Category name]]*Table1[[#This Row],[Status name]]+Table1[[#This Row],[Sell Date]]-Table1[[#This Row],[Sell Price]],0)</f>
        <v>0</v>
      </c>
    </row>
    <row r="181" spans="1:11" ht="100" customHeight="1" x14ac:dyDescent="0.2">
      <c r="A181" s="29" t="s">
        <v>161</v>
      </c>
      <c r="B181" s="26"/>
      <c r="C181" s="27" t="s">
        <v>2</v>
      </c>
      <c r="D181" s="28" t="s">
        <v>4</v>
      </c>
      <c r="E181" s="24">
        <v>45473</v>
      </c>
      <c r="F181" s="27">
        <v>400</v>
      </c>
      <c r="G181" s="12" t="s">
        <v>8</v>
      </c>
      <c r="H181" s="27"/>
      <c r="I181" s="27"/>
      <c r="J181" s="12"/>
      <c r="K181" s="27">
        <f>IFERROR(Table1[[#This Row],[Category name]]*Table1[[#This Row],[Status name]]+Table1[[#This Row],[Sell Date]]-Table1[[#This Row],[Sell Price]],0)</f>
        <v>0</v>
      </c>
    </row>
    <row r="182" spans="1:11" ht="100" customHeight="1" x14ac:dyDescent="0.2">
      <c r="A182" s="29"/>
      <c r="B182" s="26"/>
      <c r="C182" s="27"/>
      <c r="D182" s="28"/>
      <c r="E182" s="24"/>
      <c r="F182" s="27">
        <f>IFERROR(Table1[[#This Row],[Buy Date]]*Table1[[#This Row],[Category name]]*(1+Table1[[#This Row],[Status name]]),0)</f>
        <v>0</v>
      </c>
      <c r="G182" s="12"/>
      <c r="H182" s="27"/>
      <c r="I182" s="27"/>
      <c r="J182" s="12"/>
      <c r="K182" s="27">
        <f>IFERROR(Table1[[#This Row],[Category name]]*Table1[[#This Row],[Status name]]+Table1[[#This Row],[Sell Date]]-Table1[[#This Row],[Sell Price]],0)</f>
        <v>0</v>
      </c>
    </row>
    <row r="183" spans="1:11" ht="100" customHeight="1" x14ac:dyDescent="0.2">
      <c r="A183" s="29"/>
      <c r="B183" s="26"/>
      <c r="C183" s="27"/>
      <c r="D183" s="28"/>
      <c r="E183" s="24"/>
      <c r="F183" s="27">
        <f>IFERROR(Table1[[#This Row],[Buy Date]]*Table1[[#This Row],[Category name]]*(1+Table1[[#This Row],[Status name]]),0)</f>
        <v>0</v>
      </c>
      <c r="G183" s="12"/>
      <c r="H183" s="27"/>
      <c r="I183" s="27"/>
      <c r="J183" s="12"/>
      <c r="K183" s="27">
        <f>IFERROR(Table1[[#This Row],[Category name]]*Table1[[#This Row],[Status name]]+Table1[[#This Row],[Sell Date]]-Table1[[#This Row],[Sell Price]],0)</f>
        <v>0</v>
      </c>
    </row>
    <row r="184" spans="1:11" ht="100" customHeight="1" x14ac:dyDescent="0.2">
      <c r="A184" s="29"/>
      <c r="B184" s="26"/>
      <c r="C184" s="27"/>
      <c r="D184" s="28"/>
      <c r="E184" s="24"/>
      <c r="F184" s="27">
        <f>IFERROR(Table1[[#This Row],[Buy Date]]*Table1[[#This Row],[Category name]]*(1+Table1[[#This Row],[Status name]]),0)</f>
        <v>0</v>
      </c>
      <c r="G184" s="12"/>
      <c r="H184" s="27"/>
      <c r="I184" s="27"/>
      <c r="J184" s="12"/>
      <c r="K184" s="27">
        <f>IFERROR(Table1[[#This Row],[Category name]]*Table1[[#This Row],[Status name]]+Table1[[#This Row],[Sell Date]]-Table1[[#This Row],[Sell Price]],0)</f>
        <v>0</v>
      </c>
    </row>
    <row r="185" spans="1:11" ht="100" customHeight="1" x14ac:dyDescent="0.2">
      <c r="A185" s="29"/>
      <c r="B185" s="26"/>
      <c r="C185" s="27"/>
      <c r="D185" s="28"/>
      <c r="E185" s="24"/>
      <c r="F185" s="27">
        <f>IFERROR(Table1[[#This Row],[Buy Date]]*Table1[[#This Row],[Category name]]*(1+Table1[[#This Row],[Status name]]),0)</f>
        <v>0</v>
      </c>
      <c r="G185" s="12"/>
      <c r="H185" s="27"/>
      <c r="I185" s="27"/>
      <c r="J185" s="12"/>
      <c r="K185" s="27">
        <f>IFERROR(Table1[[#This Row],[Category name]]*Table1[[#This Row],[Status name]]+Table1[[#This Row],[Sell Date]]-Table1[[#This Row],[Sell Price]],0)</f>
        <v>0</v>
      </c>
    </row>
    <row r="186" spans="1:11" ht="100" customHeight="1" x14ac:dyDescent="0.2">
      <c r="A186" s="29"/>
      <c r="B186" s="26"/>
      <c r="C186" s="27"/>
      <c r="D186" s="28"/>
      <c r="E186" s="24"/>
      <c r="F186" s="27">
        <f>IFERROR(Table1[[#This Row],[Buy Date]]*Table1[[#This Row],[Category name]]*(1+Table1[[#This Row],[Status name]]),0)</f>
        <v>0</v>
      </c>
      <c r="G186" s="12"/>
      <c r="H186" s="27"/>
      <c r="I186" s="27"/>
      <c r="J186" s="12"/>
      <c r="K186" s="27">
        <f>IFERROR(Table1[[#This Row],[Category name]]*Table1[[#This Row],[Status name]]+Table1[[#This Row],[Sell Date]]-Table1[[#This Row],[Sell Price]],0)</f>
        <v>0</v>
      </c>
    </row>
    <row r="187" spans="1:11" ht="100" customHeight="1" x14ac:dyDescent="0.2">
      <c r="A187" s="29"/>
      <c r="B187" s="26"/>
      <c r="C187" s="27"/>
      <c r="D187" s="28"/>
      <c r="E187" s="24"/>
      <c r="F187" s="27">
        <f>IFERROR(Table1[[#This Row],[Buy Date]]*Table1[[#This Row],[Category name]]*(1+Table1[[#This Row],[Status name]]),0)</f>
        <v>0</v>
      </c>
      <c r="G187" s="12"/>
      <c r="H187" s="27"/>
      <c r="I187" s="27"/>
      <c r="J187" s="12"/>
      <c r="K187" s="27">
        <f>IFERROR(Table1[[#This Row],[Category name]]*Table1[[#This Row],[Status name]]+Table1[[#This Row],[Sell Date]]-Table1[[#This Row],[Sell Price]],0)</f>
        <v>0</v>
      </c>
    </row>
    <row r="188" spans="1:11" ht="27" customHeight="1" x14ac:dyDescent="0.2">
      <c r="A188" s="6"/>
      <c r="B188" s="7" t="s">
        <v>0</v>
      </c>
      <c r="C188" s="7"/>
      <c r="D188" s="7"/>
      <c r="E188" s="7"/>
      <c r="F188" s="8">
        <f>SUBTOTAL(109,Table1[Buy Price])</f>
        <v>85150</v>
      </c>
      <c r="G188" s="4"/>
      <c r="H188" s="9"/>
      <c r="I188" s="10">
        <f>SUBTOTAL(109,Table1[Sell Price])</f>
        <v>140047.01999999999</v>
      </c>
      <c r="J188" s="10"/>
      <c r="K188" s="8"/>
    </row>
  </sheetData>
  <phoneticPr fontId="11" type="noConversion"/>
  <printOptions horizontalCentered="1"/>
  <pageMargins left="0.4" right="0.4" top="0.4" bottom="0.4" header="0.25" footer="0.25"/>
  <pageSetup scale="83" fitToHeight="0" orientation="landscape" r:id="rId1"/>
  <headerFooter differentFirst="1">
    <oddFooter>&amp;CPage &amp;P of &amp;N</oddFooter>
  </headerFooter>
  <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34C310-D804-3542-8859-9875F3FE9AFA}">
  <dimension ref="A1:J16"/>
  <sheetViews>
    <sheetView topLeftCell="A7" workbookViewId="0">
      <selection activeCell="D22" sqref="D22"/>
    </sheetView>
  </sheetViews>
  <sheetFormatPr baseColWidth="10" defaultRowHeight="16" x14ac:dyDescent="0.2"/>
  <sheetData>
    <row r="1" spans="1:10" x14ac:dyDescent="0.2">
      <c r="A1" s="5"/>
      <c r="B1" s="5"/>
      <c r="C1" s="5"/>
      <c r="D1" s="5"/>
      <c r="E1" s="5"/>
      <c r="F1" s="5"/>
      <c r="G1" s="5"/>
      <c r="H1" s="5"/>
      <c r="I1" s="5"/>
      <c r="J1" s="5"/>
    </row>
    <row r="2" spans="1:10" x14ac:dyDescent="0.2">
      <c r="A2" s="5"/>
      <c r="B2" s="5"/>
      <c r="C2" s="5"/>
      <c r="D2" s="5"/>
      <c r="E2" s="5"/>
      <c r="F2" s="5"/>
      <c r="G2" s="5"/>
      <c r="H2" s="5"/>
      <c r="I2" s="5"/>
      <c r="J2" s="5"/>
    </row>
    <row r="3" spans="1:10" x14ac:dyDescent="0.2">
      <c r="A3" s="5"/>
      <c r="B3" s="5"/>
      <c r="C3" s="5"/>
      <c r="D3" s="5"/>
      <c r="E3" s="5"/>
      <c r="F3" s="5"/>
      <c r="G3" s="5"/>
      <c r="H3" s="5"/>
      <c r="I3" s="5"/>
      <c r="J3" s="5"/>
    </row>
    <row r="4" spans="1:10" x14ac:dyDescent="0.2">
      <c r="A4" s="5"/>
      <c r="B4" s="5"/>
      <c r="C4" s="5"/>
      <c r="D4" s="5"/>
      <c r="E4" s="5"/>
      <c r="F4" s="5"/>
      <c r="G4" s="5"/>
      <c r="H4" s="5"/>
      <c r="I4" s="5"/>
      <c r="J4" s="5"/>
    </row>
    <row r="5" spans="1:10" x14ac:dyDescent="0.2">
      <c r="A5" s="5"/>
      <c r="B5" s="5"/>
      <c r="C5" s="5"/>
      <c r="D5" s="5"/>
      <c r="E5" s="5"/>
      <c r="F5" s="5"/>
      <c r="G5" s="5"/>
      <c r="H5" s="5"/>
      <c r="I5" s="5"/>
      <c r="J5" s="5"/>
    </row>
    <row r="6" spans="1:10" x14ac:dyDescent="0.2">
      <c r="A6" s="5"/>
      <c r="B6" s="5"/>
      <c r="C6" s="5"/>
      <c r="D6" s="5"/>
      <c r="E6" s="5"/>
      <c r="F6" s="5"/>
      <c r="G6" s="5"/>
      <c r="H6" s="5"/>
      <c r="I6" s="5"/>
      <c r="J6" s="5"/>
    </row>
    <row r="7" spans="1:10" x14ac:dyDescent="0.2">
      <c r="A7" s="5"/>
      <c r="B7" s="5"/>
      <c r="C7" s="5"/>
      <c r="D7" s="5"/>
      <c r="E7" s="5"/>
      <c r="F7" s="5"/>
      <c r="G7" s="5"/>
      <c r="H7" s="5"/>
      <c r="I7" s="5"/>
      <c r="J7" s="5"/>
    </row>
    <row r="8" spans="1:10" x14ac:dyDescent="0.2">
      <c r="A8" s="5"/>
      <c r="B8" s="5"/>
      <c r="C8" s="5"/>
      <c r="D8" s="5"/>
      <c r="E8" s="5"/>
      <c r="F8" s="5"/>
      <c r="G8" s="5"/>
      <c r="H8" s="5"/>
      <c r="I8" s="5"/>
      <c r="J8" s="5"/>
    </row>
    <row r="9" spans="1:10" x14ac:dyDescent="0.2">
      <c r="A9" s="5"/>
      <c r="B9" s="5"/>
      <c r="C9" s="5"/>
      <c r="D9" s="5"/>
      <c r="E9" s="5"/>
      <c r="F9" s="5"/>
      <c r="G9" s="5"/>
      <c r="H9" s="5"/>
      <c r="I9" s="5"/>
      <c r="J9" s="5"/>
    </row>
    <row r="10" spans="1:10" x14ac:dyDescent="0.2">
      <c r="A10" s="5"/>
      <c r="B10" s="5"/>
      <c r="C10" s="5"/>
      <c r="D10" s="5"/>
      <c r="E10" s="5"/>
      <c r="F10" s="5"/>
      <c r="G10" s="5"/>
      <c r="H10" s="5"/>
      <c r="I10" s="5"/>
      <c r="J10" s="5"/>
    </row>
    <row r="11" spans="1:10" x14ac:dyDescent="0.2">
      <c r="A11" s="5"/>
      <c r="B11" s="5"/>
      <c r="C11" s="5"/>
      <c r="D11" s="5"/>
      <c r="E11" s="5"/>
      <c r="F11" s="5"/>
      <c r="G11" s="5"/>
      <c r="H11" s="5"/>
      <c r="I11" s="5"/>
      <c r="J11" s="5"/>
    </row>
    <row r="12" spans="1:10" x14ac:dyDescent="0.2">
      <c r="A12" s="5"/>
      <c r="B12" s="5"/>
      <c r="C12" s="5"/>
      <c r="D12" s="5"/>
      <c r="E12" s="5"/>
      <c r="F12" s="5"/>
      <c r="G12" s="5"/>
      <c r="H12" s="5"/>
      <c r="I12" s="5"/>
      <c r="J12" s="5"/>
    </row>
    <row r="13" spans="1:10" x14ac:dyDescent="0.2">
      <c r="A13" s="5"/>
      <c r="B13" s="5"/>
      <c r="C13" s="5"/>
      <c r="D13" s="5"/>
      <c r="E13" s="5"/>
      <c r="F13" s="5"/>
      <c r="G13" s="5"/>
      <c r="H13" s="5"/>
      <c r="I13" s="5"/>
      <c r="J13" s="5"/>
    </row>
    <row r="14" spans="1:10" x14ac:dyDescent="0.2">
      <c r="A14" s="5"/>
      <c r="B14" s="5"/>
      <c r="C14" s="5"/>
      <c r="D14" s="5"/>
      <c r="E14" s="5"/>
      <c r="F14" s="5"/>
      <c r="G14" s="5"/>
      <c r="H14" s="5"/>
      <c r="I14" s="5"/>
      <c r="J14" s="5"/>
    </row>
    <row r="15" spans="1:10" x14ac:dyDescent="0.2">
      <c r="A15" s="5"/>
      <c r="B15" s="5"/>
      <c r="C15" s="5"/>
      <c r="D15" s="5"/>
      <c r="E15" s="5"/>
      <c r="F15" s="5"/>
      <c r="G15" s="5"/>
      <c r="H15" s="5"/>
      <c r="I15" s="5"/>
      <c r="J15" s="5"/>
    </row>
    <row r="16" spans="1:10" x14ac:dyDescent="0.2">
      <c r="A16" s="5"/>
      <c r="B16" s="5"/>
      <c r="C16" s="5"/>
      <c r="D16" s="5"/>
      <c r="E16" s="5"/>
      <c r="F16" s="5"/>
      <c r="G16" s="5"/>
      <c r="H16" s="5"/>
      <c r="I16" s="5"/>
      <c r="J16" s="5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>TM10000055</Template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SALES</vt:lpstr>
      <vt:lpstr>Sheet1</vt:lpstr>
      <vt:lpstr>SALES!Print_Titles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2014-12-15T22:31:29Z</dcterms:created>
  <dcterms:modified xsi:type="dcterms:W3CDTF">2024-07-05T02:02:49Z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ssetID">
    <vt:lpwstr>TF10000015</vt:lpwstr>
  </property>
</Properties>
</file>